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280" windowHeight="6225" activeTab="1"/>
  </bookViews>
  <sheets>
    <sheet name="príjmy" sheetId="1" r:id="rId1"/>
    <sheet name="výdavky" sheetId="2" r:id="rId2"/>
  </sheets>
  <definedNames>
    <definedName name="_xlnm._FilterDatabase" localSheetId="1" hidden="1">výdavky!$A$6:$C$6</definedName>
    <definedName name="_xlnm.Print_Titles" localSheetId="1">výdavky!$4:$8</definedName>
  </definedNames>
  <calcPr calcId="125725" fullCalcOnLoad="1"/>
</workbook>
</file>

<file path=xl/calcChain.xml><?xml version="1.0" encoding="utf-8"?>
<calcChain xmlns="http://schemas.openxmlformats.org/spreadsheetml/2006/main">
  <c r="D264" i="2"/>
  <c r="D11"/>
  <c r="E154"/>
  <c r="E151"/>
  <c r="E279"/>
  <c r="F57"/>
  <c r="E57"/>
  <c r="E39" i="1"/>
  <c r="E47" s="1"/>
  <c r="E65" s="1"/>
  <c r="D39"/>
  <c r="C9"/>
  <c r="F241" i="2"/>
  <c r="E241"/>
  <c r="F214"/>
  <c r="E214"/>
  <c r="D214"/>
  <c r="F162"/>
  <c r="E162"/>
  <c r="F175"/>
  <c r="E175"/>
  <c r="D175"/>
  <c r="E157"/>
  <c r="F157"/>
  <c r="F91"/>
  <c r="E91"/>
  <c r="D91"/>
  <c r="D104"/>
  <c r="F104"/>
  <c r="E104"/>
  <c r="F68"/>
  <c r="E68"/>
  <c r="F47"/>
  <c r="F11"/>
  <c r="E11"/>
  <c r="E37" i="1"/>
  <c r="D37"/>
  <c r="D47" s="1"/>
  <c r="D65" s="1"/>
  <c r="D69" s="1"/>
  <c r="C37"/>
  <c r="E32"/>
  <c r="D32"/>
  <c r="C32"/>
  <c r="E20"/>
  <c r="D20"/>
  <c r="C20"/>
  <c r="E16"/>
  <c r="D16"/>
  <c r="C16"/>
  <c r="E9"/>
  <c r="E7"/>
  <c r="D9"/>
  <c r="D7"/>
  <c r="D151" i="2"/>
  <c r="D18"/>
  <c r="D37"/>
  <c r="D47"/>
  <c r="D57"/>
  <c r="D68"/>
  <c r="D78"/>
  <c r="D10"/>
  <c r="D157"/>
  <c r="D197"/>
  <c r="D217"/>
  <c r="D226"/>
  <c r="D213" s="1"/>
  <c r="D286"/>
  <c r="D279"/>
  <c r="E78"/>
  <c r="D241"/>
  <c r="F322"/>
  <c r="E322"/>
  <c r="F18"/>
  <c r="F78"/>
  <c r="F10" s="1"/>
  <c r="F197"/>
  <c r="F217"/>
  <c r="F226"/>
  <c r="F264"/>
  <c r="F286"/>
  <c r="F279"/>
  <c r="F151"/>
  <c r="E18"/>
  <c r="E37"/>
  <c r="E47"/>
  <c r="E10"/>
  <c r="E301" s="1"/>
  <c r="E313" s="1"/>
  <c r="E316" s="1"/>
  <c r="C39" i="1"/>
  <c r="C47"/>
  <c r="C65" s="1"/>
  <c r="C69" s="1"/>
  <c r="D231" i="2"/>
  <c r="D239"/>
  <c r="D299"/>
  <c r="D301" s="1"/>
  <c r="D313" s="1"/>
  <c r="D316" s="1"/>
  <c r="D297"/>
  <c r="D252"/>
  <c r="D249"/>
  <c r="D204"/>
  <c r="D180"/>
  <c r="D162"/>
  <c r="D110"/>
  <c r="D322"/>
  <c r="F180"/>
  <c r="F231"/>
  <c r="F213" s="1"/>
  <c r="F239"/>
  <c r="F299"/>
  <c r="F301" s="1"/>
  <c r="F313" s="1"/>
  <c r="F316" s="1"/>
  <c r="F297"/>
  <c r="F252"/>
  <c r="F249"/>
  <c r="F204"/>
  <c r="F110"/>
  <c r="E180"/>
  <c r="E226"/>
  <c r="E217"/>
  <c r="E231"/>
  <c r="E239"/>
  <c r="E213"/>
  <c r="E299"/>
  <c r="E297"/>
  <c r="E286"/>
  <c r="E264"/>
  <c r="E252"/>
  <c r="E249"/>
  <c r="E204"/>
  <c r="E197"/>
  <c r="E110"/>
  <c r="F45"/>
  <c r="F44"/>
  <c r="F43"/>
  <c r="F42"/>
  <c r="F39"/>
  <c r="F37"/>
  <c r="E45"/>
  <c r="E44"/>
  <c r="E43"/>
  <c r="E42"/>
  <c r="E39"/>
  <c r="F233"/>
  <c r="E233"/>
  <c r="C325"/>
  <c r="C326" s="1"/>
  <c r="C328"/>
  <c r="C329"/>
  <c r="C331"/>
  <c r="C334"/>
  <c r="C335" s="1"/>
  <c r="C336" s="1"/>
  <c r="C337"/>
  <c r="F155"/>
  <c r="F154"/>
  <c r="E155"/>
  <c r="D154"/>
  <c r="F126"/>
  <c r="F122"/>
  <c r="F121"/>
  <c r="F115"/>
  <c r="F114"/>
  <c r="F113"/>
  <c r="E126"/>
  <c r="E122"/>
  <c r="E121"/>
  <c r="E115"/>
  <c r="E114"/>
  <c r="E113"/>
  <c r="D10" i="1"/>
  <c r="D11"/>
  <c r="D12"/>
  <c r="D13"/>
  <c r="D23"/>
  <c r="D34"/>
  <c r="E229" i="2"/>
  <c r="E230"/>
  <c r="D233"/>
  <c r="D155"/>
  <c r="D113"/>
  <c r="D114"/>
  <c r="D115"/>
  <c r="D121"/>
  <c r="D122"/>
  <c r="D126"/>
  <c r="D93"/>
  <c r="D94"/>
  <c r="D96"/>
  <c r="D100"/>
  <c r="F93"/>
  <c r="F94"/>
  <c r="F96"/>
  <c r="F100"/>
  <c r="E93"/>
  <c r="E94"/>
  <c r="E96"/>
  <c r="E100"/>
  <c r="F19"/>
  <c r="F20"/>
  <c r="F21"/>
  <c r="F22"/>
  <c r="F23"/>
  <c r="F24"/>
  <c r="F25"/>
  <c r="F26"/>
  <c r="F27"/>
  <c r="F28"/>
  <c r="F58"/>
  <c r="F59"/>
  <c r="F60"/>
  <c r="F61"/>
  <c r="F69"/>
  <c r="F70"/>
  <c r="F71"/>
  <c r="F72"/>
  <c r="F73"/>
  <c r="F75"/>
  <c r="E69"/>
  <c r="E70"/>
  <c r="E71"/>
  <c r="E72"/>
  <c r="E73"/>
  <c r="E75"/>
  <c r="E19"/>
  <c r="E20"/>
  <c r="E21"/>
  <c r="E22"/>
  <c r="E23"/>
  <c r="E24"/>
  <c r="E25"/>
  <c r="E26"/>
  <c r="E27"/>
  <c r="E28"/>
  <c r="E58"/>
  <c r="E59"/>
  <c r="E60"/>
  <c r="E61"/>
  <c r="D12"/>
  <c r="D13"/>
  <c r="D14"/>
  <c r="D19"/>
  <c r="D20"/>
  <c r="D21"/>
  <c r="D22"/>
  <c r="D23"/>
  <c r="D24"/>
  <c r="D25"/>
  <c r="D26"/>
  <c r="D27"/>
  <c r="D28"/>
  <c r="D39"/>
  <c r="D42"/>
  <c r="D43"/>
  <c r="D44"/>
  <c r="D45"/>
  <c r="D58"/>
  <c r="D59"/>
  <c r="D60"/>
  <c r="D61"/>
  <c r="D69"/>
  <c r="D70"/>
  <c r="D71"/>
  <c r="D72"/>
  <c r="D73"/>
  <c r="D75"/>
  <c r="C34" i="1"/>
  <c r="E34"/>
  <c r="E10"/>
  <c r="E11"/>
  <c r="E12"/>
  <c r="E13"/>
  <c r="E23"/>
  <c r="C23"/>
  <c r="C10"/>
  <c r="C11"/>
  <c r="C12"/>
  <c r="C13"/>
  <c r="C327" i="2" l="1"/>
</calcChain>
</file>

<file path=xl/sharedStrings.xml><?xml version="1.0" encoding="utf-8"?>
<sst xmlns="http://schemas.openxmlformats.org/spreadsheetml/2006/main" count="391" uniqueCount="266">
  <si>
    <t>Kapitálové príjmy spolu:</t>
  </si>
  <si>
    <t>212 004 - príjem z prenájmu bytu - príjem ponížený na základe odpredaja bytu do OV.</t>
  </si>
  <si>
    <t>Kapitálové výdavky spolu:</t>
  </si>
  <si>
    <t>01.1.1 Výdavky verejnej správy</t>
  </si>
  <si>
    <t>625 001</t>
  </si>
  <si>
    <t>625 002</t>
  </si>
  <si>
    <t>Tovary a služby</t>
  </si>
  <si>
    <t>631 001</t>
  </si>
  <si>
    <t>633 002</t>
  </si>
  <si>
    <t>Dopravné</t>
  </si>
  <si>
    <t>634 001</t>
  </si>
  <si>
    <t>635 001</t>
  </si>
  <si>
    <t>635 002</t>
  </si>
  <si>
    <t>637 001</t>
  </si>
  <si>
    <t>01.1.2 Finančná a rozpočtová oblasť</t>
  </si>
  <si>
    <t>632 001</t>
  </si>
  <si>
    <t>04.5.1 Cestná doprava</t>
  </si>
  <si>
    <t>06.4.0 Verejné osvetlenie</t>
  </si>
  <si>
    <t>Bežné výdavky spolu:</t>
  </si>
  <si>
    <t xml:space="preserve">Kapitálové príjmy </t>
  </si>
  <si>
    <t xml:space="preserve">Bežné príjmy </t>
  </si>
  <si>
    <t>Rozpočtové príjmy spolu</t>
  </si>
  <si>
    <t>Bežné výdavky spolu</t>
  </si>
  <si>
    <t>Kapitálové výdavky spolu</t>
  </si>
  <si>
    <t>632 001 1</t>
  </si>
  <si>
    <t>Sumarizácia</t>
  </si>
  <si>
    <t>Odmeny</t>
  </si>
  <si>
    <t>Bašty</t>
  </si>
  <si>
    <t>stravné</t>
  </si>
  <si>
    <t>knižnica</t>
  </si>
  <si>
    <t>DzN  FO pozemky</t>
  </si>
  <si>
    <t>DzN FO stavby</t>
  </si>
  <si>
    <t>121001 10</t>
  </si>
  <si>
    <t>DzN PO pozemky</t>
  </si>
  <si>
    <t>121002 10</t>
  </si>
  <si>
    <t>DzN PO stavby</t>
  </si>
  <si>
    <t>Cestovné náhrady</t>
  </si>
  <si>
    <t xml:space="preserve">Materiál </t>
  </si>
  <si>
    <t>Rutinná a štandartná údržba</t>
  </si>
  <si>
    <t>Služby</t>
  </si>
  <si>
    <t>Poistné a príspevok do poisťovní</t>
  </si>
  <si>
    <t>Rok</t>
  </si>
  <si>
    <t>12 rokov</t>
  </si>
  <si>
    <t>úrok - mesačný</t>
  </si>
  <si>
    <t>úrok - ročný</t>
  </si>
  <si>
    <t>istina - mesačná</t>
  </si>
  <si>
    <t>istina - ročná</t>
  </si>
  <si>
    <t>213 002</t>
  </si>
  <si>
    <t>z prenájmu bytov</t>
  </si>
  <si>
    <t>z toho</t>
  </si>
  <si>
    <t>asistenti</t>
  </si>
  <si>
    <t>Bežné výdavky</t>
  </si>
  <si>
    <t>Kapitálové výdavky</t>
  </si>
  <si>
    <t>ANUITA</t>
  </si>
  <si>
    <t>ROK</t>
  </si>
  <si>
    <t>Úrok</t>
  </si>
  <si>
    <t>istina</t>
  </si>
  <si>
    <t>Úver na 12 rokov 15 mil. Sk  - cesty,chodníky</t>
  </si>
  <si>
    <t>Tarifný plat, osob. plat, základný plat</t>
  </si>
  <si>
    <t>Príplatky</t>
  </si>
  <si>
    <t>Poistné do Všeobecnej zdravotnej poisťovne</t>
  </si>
  <si>
    <t>Poistné do ostatných zdravotných poisťovní</t>
  </si>
  <si>
    <t>Na nemocenské poistenie</t>
  </si>
  <si>
    <t>Na starobné poistenie</t>
  </si>
  <si>
    <t>Na úrazové poistenie</t>
  </si>
  <si>
    <t>Na invalidné poistenie</t>
  </si>
  <si>
    <t>Na poistenie v nezamestnanosti</t>
  </si>
  <si>
    <t>Na poistenie do rezervného fondu solidarity</t>
  </si>
  <si>
    <t>Príspevok do doplnkových dôchodkových poisťovní</t>
  </si>
  <si>
    <t>Tuzemské</t>
  </si>
  <si>
    <t>Energie</t>
  </si>
  <si>
    <t>Vodné, stočné</t>
  </si>
  <si>
    <t>Poštovné služby a telekomunikačné služby</t>
  </si>
  <si>
    <t>Interiérové vybavenie</t>
  </si>
  <si>
    <t>Výpočtová technika</t>
  </si>
  <si>
    <t>Všeobecný materiál</t>
  </si>
  <si>
    <t>Softvér a licencie</t>
  </si>
  <si>
    <t>Reprezentačné</t>
  </si>
  <si>
    <t>Palivo, mazivá, oleje, špeciálne kvapaliny</t>
  </si>
  <si>
    <t>Servis, údržba, opravy a výdavky s tým spojené</t>
  </si>
  <si>
    <t>Poistenie</t>
  </si>
  <si>
    <t>Karty, známky, poznámky</t>
  </si>
  <si>
    <t>Prepravné a nájom dopravných prostriedkov</t>
  </si>
  <si>
    <t>Interiérového vybavenia</t>
  </si>
  <si>
    <t>Výpočtovej techniky</t>
  </si>
  <si>
    <t>Budov, objektov alebo ich častí</t>
  </si>
  <si>
    <t>Prevádzkových strojov, prístrojov, zariadení, techniky</t>
  </si>
  <si>
    <t>Propagácia, reklama a inzercia</t>
  </si>
  <si>
    <t>Všeobecné služby</t>
  </si>
  <si>
    <t>Špeciálne služby</t>
  </si>
  <si>
    <t>Poplatky a odvody</t>
  </si>
  <si>
    <t>Stravovanie</t>
  </si>
  <si>
    <t>Poistné</t>
  </si>
  <si>
    <t>Prídel do sociálneho fondu</t>
  </si>
  <si>
    <t>Odmeny a príspevky</t>
  </si>
  <si>
    <t>Materiál</t>
  </si>
  <si>
    <t>Splác. tuzemskej istiny z ostatných úverov</t>
  </si>
  <si>
    <t>Výnos dane z príjmov poukázany územnej samospráve</t>
  </si>
  <si>
    <t>Daň z nehnuteľností</t>
  </si>
  <si>
    <t>Za psa</t>
  </si>
  <si>
    <t>Za úžívanie verejného priestranstva</t>
  </si>
  <si>
    <t>Za komunálne odpady a drobné stavebné odpady</t>
  </si>
  <si>
    <t>Z prenajatých pozemkov</t>
  </si>
  <si>
    <t>Príjem z predaja kapitálových aktív</t>
  </si>
  <si>
    <t>Z predaja pozemkov</t>
  </si>
  <si>
    <t>Úroky z tuzemských úverov, pôžičiek, návratných finančných výpomocí, vkladov</t>
  </si>
  <si>
    <t>Granty XXXXX</t>
  </si>
  <si>
    <t>Zo štátneho rozpočtu XXXXXX</t>
  </si>
  <si>
    <t>Zostatok prostriedkov z predchádzajúcich rokov</t>
  </si>
  <si>
    <t>Prevod prostriedkov z rezervného fondu obce</t>
  </si>
  <si>
    <t>Prevod prostriedkov z ostatných fondov obce</t>
  </si>
  <si>
    <t>Príjmové finančné operácie</t>
  </si>
  <si>
    <t>Vlastné príjmy RO s právnou subjektivitou</t>
  </si>
  <si>
    <t>Kapitálové príjmy</t>
  </si>
  <si>
    <t>Tuzemské kapitálové granty a transfery</t>
  </si>
  <si>
    <t>Príjmy z ostatných finančných operácií</t>
  </si>
  <si>
    <t>Tuzemské bežné granty a transfery</t>
  </si>
  <si>
    <t>Daňové príjmy - dane z príjmov, dane z majetku</t>
  </si>
  <si>
    <t>Daňové príjmy - dane za špecifické služby</t>
  </si>
  <si>
    <t>Nedaňové príjmy - administratívne poplatky a iné poplatky a platby</t>
  </si>
  <si>
    <t xml:space="preserve">Nedaňové príjmy - úroky z tuzemských úverov, pôžičiek, návr. fin. výpomocí, vkladov </t>
  </si>
  <si>
    <t xml:space="preserve">Výdavkové finančné operácie </t>
  </si>
  <si>
    <t>Hospodárenie celkom</t>
  </si>
  <si>
    <t>Rozpočtové výdavky spolu</t>
  </si>
  <si>
    <t>Výdavkové finančné operácie</t>
  </si>
  <si>
    <t>03.2.0 Ochrana pred požiarmi</t>
  </si>
  <si>
    <t>05.1.0 Nakladanie s odpadmi</t>
  </si>
  <si>
    <t>klub detí</t>
  </si>
  <si>
    <t xml:space="preserve">školská jedáleň </t>
  </si>
  <si>
    <t>prostriedky na bežné výdavky - mzdy a odvody</t>
  </si>
  <si>
    <t>prostriedky na bežné výdavky - prevádzka</t>
  </si>
  <si>
    <t>vrátenie vlastných príjmov</t>
  </si>
  <si>
    <t>vzdelávacie poukazy</t>
  </si>
  <si>
    <t>04.5.1.3 Správa a údržba ciest</t>
  </si>
  <si>
    <t>06.1.0 Rozvoj bývania</t>
  </si>
  <si>
    <t>312001  20</t>
  </si>
  <si>
    <t>312001  10</t>
  </si>
  <si>
    <t>312001  40</t>
  </si>
  <si>
    <t>312001  70</t>
  </si>
  <si>
    <t>321       40</t>
  </si>
  <si>
    <t>111 003</t>
  </si>
  <si>
    <t>133 001</t>
  </si>
  <si>
    <t>133 012</t>
  </si>
  <si>
    <t>133 013</t>
  </si>
  <si>
    <t>632 001 20</t>
  </si>
  <si>
    <t>632 001 10</t>
  </si>
  <si>
    <t>Nedaňové príjmy - príjmy z podnikania a z vlastníctva majetku</t>
  </si>
  <si>
    <t xml:space="preserve">Tarifný plat, </t>
  </si>
  <si>
    <t>Príplatky Osobné</t>
  </si>
  <si>
    <t>Poistné do ZP</t>
  </si>
  <si>
    <t>Poistné na nemocenské</t>
  </si>
  <si>
    <t>Poistné na dôchodkové</t>
  </si>
  <si>
    <t>Poistné na úrazové</t>
  </si>
  <si>
    <t>Poistné na invalidné</t>
  </si>
  <si>
    <t>Poistné na nezamestnanosť</t>
  </si>
  <si>
    <t>Poistné do RF</t>
  </si>
  <si>
    <t>Príspevok do DDP</t>
  </si>
  <si>
    <t>Telefón</t>
  </si>
  <si>
    <t xml:space="preserve">Poštovné </t>
  </si>
  <si>
    <t>Kancelárske potreby</t>
  </si>
  <si>
    <t>Papier</t>
  </si>
  <si>
    <t>Tlačivá</t>
  </si>
  <si>
    <t xml:space="preserve">Palivo, </t>
  </si>
  <si>
    <t>Mazivá, oleje</t>
  </si>
  <si>
    <t>Srvis, údržba, opravy</t>
  </si>
  <si>
    <t>Náhradné dielly</t>
  </si>
  <si>
    <t>Údržba výpočtovej techniky</t>
  </si>
  <si>
    <t>Údržba prevádzkových strojov</t>
  </si>
  <si>
    <t>Znalecký posudok</t>
  </si>
  <si>
    <t>Kvety, vence</t>
  </si>
  <si>
    <t>Servis, údržba opravy</t>
  </si>
  <si>
    <t>STK</t>
  </si>
  <si>
    <t>Zimná údržba a opravy ciest</t>
  </si>
  <si>
    <t>Zber, prerava a zneškodňovanie odpadu</t>
  </si>
  <si>
    <t>Ochrana životné prostredia</t>
  </si>
  <si>
    <t xml:space="preserve">Spoločná úradovňa </t>
  </si>
  <si>
    <t>0.5.6.0.</t>
  </si>
  <si>
    <t>Rutinná a štandartná údržba bytov</t>
  </si>
  <si>
    <t>06.2.0 Rozvoj obce</t>
  </si>
  <si>
    <t>Na úrazové</t>
  </si>
  <si>
    <t>Stroje, prístroje, technika</t>
  </si>
  <si>
    <t>Údržba verejnej zelene</t>
  </si>
  <si>
    <t>Služby - geometrický plán</t>
  </si>
  <si>
    <t>Dohody</t>
  </si>
  <si>
    <t xml:space="preserve">Palivo </t>
  </si>
  <si>
    <t xml:space="preserve">06.3.0 Zásobovanie vodou </t>
  </si>
  <si>
    <t>Elektrická energia</t>
  </si>
  <si>
    <t>Údržba verejného osvetlenia</t>
  </si>
  <si>
    <t xml:space="preserve">08.1.0 Rekreačné a športové služby </t>
  </si>
  <si>
    <t>Prepravné</t>
  </si>
  <si>
    <t>Príspevok TJ</t>
  </si>
  <si>
    <t>Príspevok VK</t>
  </si>
  <si>
    <t xml:space="preserve">08.2.9 Ostatné kultúrne služby </t>
  </si>
  <si>
    <t>Tarifný plat</t>
  </si>
  <si>
    <t>Príplatok osobný</t>
  </si>
  <si>
    <t>Poistné do VsZP</t>
  </si>
  <si>
    <t>Poistné v nezamestnanosti</t>
  </si>
  <si>
    <t>Interérové vybavenie</t>
  </si>
  <si>
    <t xml:space="preserve">Prevádzkové stroje </t>
  </si>
  <si>
    <t>Čistiace a hyg.prostriedky</t>
  </si>
  <si>
    <t>Údržba kultúrneho domu</t>
  </si>
  <si>
    <t>Údržba elektrospotrebičov</t>
  </si>
  <si>
    <t>Propagácia, reklama</t>
  </si>
  <si>
    <t>Kultúrne podujatia</t>
  </si>
  <si>
    <t>Vecné dary</t>
  </si>
  <si>
    <t>08.2.0.5 Knižnice</t>
  </si>
  <si>
    <t>Nákup kníh</t>
  </si>
  <si>
    <t xml:space="preserve">08.3.0. Vysielacie a vydavateľské služby </t>
  </si>
  <si>
    <t>Údržba miestneho rozhlasu</t>
  </si>
  <si>
    <t>Koncesionárske poplatky</t>
  </si>
  <si>
    <t xml:space="preserve">08.4.0 Náboženské a iné spoločenské služby </t>
  </si>
  <si>
    <t>Členské príspevky, ZMOS, ZMOBO</t>
  </si>
  <si>
    <t>09.1.2 Školstvo</t>
  </si>
  <si>
    <t>Prenesené kompetencie</t>
  </si>
  <si>
    <t>Originálne kompetencie</t>
  </si>
  <si>
    <t xml:space="preserve">10.0.0.2 Ďalšie sociálne služby </t>
  </si>
  <si>
    <t>Poistné do VšZP</t>
  </si>
  <si>
    <t>Bežný transfér na jednorázovú dávku</t>
  </si>
  <si>
    <t>Daň z pozemkov</t>
  </si>
  <si>
    <t>Daň zo stavieb</t>
  </si>
  <si>
    <t>Z prenajatých budov / KD/</t>
  </si>
  <si>
    <t>Z prenajatých bytov</t>
  </si>
  <si>
    <t xml:space="preserve">Z prenajatých bytov </t>
  </si>
  <si>
    <t>Z prenájmu vleku</t>
  </si>
  <si>
    <t xml:space="preserve">Správne poplatky </t>
  </si>
  <si>
    <t>Za relácie v MR</t>
  </si>
  <si>
    <t>Za optrovateľskú službu</t>
  </si>
  <si>
    <t xml:space="preserve">Realizácia nových stavieb - cesty </t>
  </si>
  <si>
    <t>Údržba TJ</t>
  </si>
  <si>
    <t xml:space="preserve">Dohody </t>
  </si>
  <si>
    <t>Služby na úseku PO</t>
  </si>
  <si>
    <t>Karty, známky, poplatky</t>
  </si>
  <si>
    <t>10.3.0 Pozostalí</t>
  </si>
  <si>
    <t xml:space="preserve">Príspevok na pohreb </t>
  </si>
  <si>
    <t xml:space="preserve">10.4.0 Rodina a deti </t>
  </si>
  <si>
    <t xml:space="preserve">Príspevok pri narodení deťaťa </t>
  </si>
  <si>
    <t>Mzdy, platy, a ost.osobné vyrovnania</t>
  </si>
  <si>
    <t>v €</t>
  </si>
  <si>
    <t>Knihy, časopisy, noviny, učebnice,</t>
  </si>
  <si>
    <t>Transfery v rámci VS - zo ŠR stravné</t>
  </si>
  <si>
    <t>Transfery v rámci VS - zo ŠR na   životné prostredie</t>
  </si>
  <si>
    <t xml:space="preserve">Transfery v rámci VS - zo ŠR pren.kompetencie </t>
  </si>
  <si>
    <t>Transfery v rámci VS  - zo ŠR ReGob</t>
  </si>
  <si>
    <t>Transfery v rámci VS - zo ŠR školské potreby</t>
  </si>
  <si>
    <t>Školenia, kurzy, semináre, porady,</t>
  </si>
  <si>
    <t xml:space="preserve">Kolkové známky </t>
  </si>
  <si>
    <t xml:space="preserve">Odmeny na dohody </t>
  </si>
  <si>
    <t>Údržba strojov</t>
  </si>
  <si>
    <t xml:space="preserve">Poistné do Dôvery </t>
  </si>
  <si>
    <t>Stravné</t>
  </si>
  <si>
    <t>Školské potreby</t>
  </si>
  <si>
    <t xml:space="preserve">Špeciálne služby </t>
  </si>
  <si>
    <t xml:space="preserve">Špeciálne služby -licencia </t>
  </si>
  <si>
    <t xml:space="preserve">Transfery v rámci VS- zo ŠR vzdelávac.pouk. MŠ </t>
  </si>
  <si>
    <t>Transfery v rámci VS - zo ŠR vzdelávac. poukazyZŠ</t>
  </si>
  <si>
    <t>Mzdy, platy, a ost.os. Vyrovna</t>
  </si>
  <si>
    <t>Údržba softvéru</t>
  </si>
  <si>
    <t>Poistné na ÚP</t>
  </si>
  <si>
    <t>Vzdelávacie poukazy MŠ</t>
  </si>
  <si>
    <t>Vzdelávacie poukazy ZŠ</t>
  </si>
  <si>
    <t>Internet</t>
  </si>
  <si>
    <t>Údržba cintorína, chodníky, DS</t>
  </si>
  <si>
    <t xml:space="preserve">Interiérové vybavenie </t>
  </si>
  <si>
    <t xml:space="preserve">                                      ROZPOČET NA ROKY 2011-2013</t>
  </si>
  <si>
    <r>
      <t xml:space="preserve">           </t>
    </r>
    <r>
      <rPr>
        <b/>
        <sz val="12"/>
        <rFont val="Arial"/>
        <family val="2"/>
      </rPr>
      <t xml:space="preserve"> ROZPOČET  NA ROKY 2011-2013</t>
    </r>
  </si>
  <si>
    <t>TRansfer cirvi</t>
  </si>
</sst>
</file>

<file path=xl/styles.xml><?xml version="1.0" encoding="utf-8"?>
<styleSheet xmlns="http://schemas.openxmlformats.org/spreadsheetml/2006/main">
  <numFmts count="1">
    <numFmt numFmtId="8" formatCode="#,##0.00\ &quot;Sk&quot;;[Red]\-#,##0.00\ &quot;Sk&quot;"/>
  </numFmts>
  <fonts count="34">
    <font>
      <sz val="10"/>
      <name val="Arial"/>
      <charset val="238"/>
    </font>
    <font>
      <b/>
      <sz val="10"/>
      <name val="Arial"/>
      <charset val="238"/>
    </font>
    <font>
      <sz val="10"/>
      <name val="Arial"/>
      <charset val="238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sz val="8"/>
      <name val="Arial"/>
      <charset val="238"/>
    </font>
    <font>
      <sz val="8"/>
      <name val="Arial"/>
      <charset val="238"/>
    </font>
    <font>
      <b/>
      <i/>
      <sz val="8"/>
      <name val="Arial"/>
      <charset val="238"/>
    </font>
    <font>
      <i/>
      <sz val="8"/>
      <name val="Arial"/>
      <charset val="238"/>
    </font>
    <font>
      <b/>
      <sz val="11"/>
      <name val="Arial"/>
      <charset val="238"/>
    </font>
    <font>
      <sz val="10"/>
      <name val="Arial"/>
      <charset val="238"/>
    </font>
    <font>
      <b/>
      <sz val="12"/>
      <name val="Arial"/>
      <charset val="238"/>
    </font>
    <font>
      <sz val="10"/>
      <name val="Arial"/>
      <charset val="238"/>
    </font>
    <font>
      <b/>
      <i/>
      <sz val="11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i/>
      <sz val="14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2">
    <xf numFmtId="0" fontId="0" fillId="0" borderId="0"/>
    <xf numFmtId="4" fontId="2" fillId="0" borderId="0" applyFont="0" applyFill="0" applyBorder="0" applyAlignment="0" applyProtection="0"/>
  </cellStyleXfs>
  <cellXfs count="290">
    <xf numFmtId="0" fontId="0" fillId="0" borderId="0" xfId="0"/>
    <xf numFmtId="0" fontId="4" fillId="0" borderId="1" xfId="0" applyFont="1" applyFill="1" applyBorder="1"/>
    <xf numFmtId="0" fontId="4" fillId="0" borderId="0" xfId="0" applyFont="1" applyFill="1" applyBorder="1"/>
    <xf numFmtId="3" fontId="4" fillId="0" borderId="2" xfId="0" applyNumberFormat="1" applyFont="1" applyFill="1" applyBorder="1"/>
    <xf numFmtId="3" fontId="4" fillId="0" borderId="3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1" fillId="0" borderId="1" xfId="0" applyFont="1" applyFill="1" applyBorder="1"/>
    <xf numFmtId="0" fontId="8" fillId="0" borderId="4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/>
    <xf numFmtId="0" fontId="9" fillId="0" borderId="0" xfId="0" applyFont="1" applyFill="1"/>
    <xf numFmtId="3" fontId="9" fillId="0" borderId="2" xfId="0" applyNumberFormat="1" applyFont="1" applyFill="1" applyBorder="1"/>
    <xf numFmtId="3" fontId="9" fillId="0" borderId="5" xfId="0" applyNumberFormat="1" applyFont="1" applyFill="1" applyBorder="1" applyAlignment="1">
      <alignment horizontal="left"/>
    </xf>
    <xf numFmtId="3" fontId="9" fillId="0" borderId="7" xfId="0" applyNumberFormat="1" applyFont="1" applyFill="1" applyBorder="1" applyAlignment="1">
      <alignment horizontal="left"/>
    </xf>
    <xf numFmtId="0" fontId="9" fillId="0" borderId="8" xfId="0" applyFont="1" applyFill="1" applyBorder="1"/>
    <xf numFmtId="3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/>
    <xf numFmtId="3" fontId="8" fillId="0" borderId="0" xfId="0" applyNumberFormat="1" applyFont="1" applyFill="1" applyBorder="1"/>
    <xf numFmtId="0" fontId="9" fillId="0" borderId="9" xfId="0" applyFont="1" applyFill="1" applyBorder="1" applyAlignment="1">
      <alignment horizontal="left"/>
    </xf>
    <xf numFmtId="0" fontId="9" fillId="0" borderId="10" xfId="0" applyFont="1" applyFill="1" applyBorder="1"/>
    <xf numFmtId="0" fontId="8" fillId="0" borderId="5" xfId="0" applyFont="1" applyFill="1" applyBorder="1" applyAlignment="1">
      <alignment horizontal="left"/>
    </xf>
    <xf numFmtId="3" fontId="8" fillId="0" borderId="2" xfId="0" applyNumberFormat="1" applyFont="1" applyFill="1" applyBorder="1"/>
    <xf numFmtId="0" fontId="11" fillId="0" borderId="0" xfId="0" applyFont="1" applyFill="1"/>
    <xf numFmtId="0" fontId="9" fillId="0" borderId="4" xfId="0" applyFont="1" applyFill="1" applyBorder="1" applyAlignment="1">
      <alignment horizontal="left"/>
    </xf>
    <xf numFmtId="3" fontId="9" fillId="0" borderId="9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9" fillId="0" borderId="11" xfId="0" applyFont="1" applyFill="1" applyBorder="1"/>
    <xf numFmtId="0" fontId="9" fillId="0" borderId="12" xfId="0" applyFont="1" applyFill="1" applyBorder="1" applyAlignment="1">
      <alignment horizontal="left"/>
    </xf>
    <xf numFmtId="0" fontId="9" fillId="0" borderId="13" xfId="0" applyFont="1" applyFill="1" applyBorder="1"/>
    <xf numFmtId="3" fontId="9" fillId="0" borderId="4" xfId="0" applyNumberFormat="1" applyFont="1" applyFill="1" applyBorder="1" applyAlignment="1">
      <alignment horizontal="left"/>
    </xf>
    <xf numFmtId="0" fontId="10" fillId="0" borderId="0" xfId="0" applyFont="1" applyFill="1"/>
    <xf numFmtId="0" fontId="9" fillId="0" borderId="9" xfId="0" applyFont="1" applyFill="1" applyBorder="1"/>
    <xf numFmtId="0" fontId="9" fillId="0" borderId="5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4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3" fontId="4" fillId="0" borderId="14" xfId="0" applyNumberFormat="1" applyFont="1" applyFill="1" applyBorder="1" applyAlignment="1">
      <alignment horizontal="left"/>
    </xf>
    <xf numFmtId="0" fontId="4" fillId="0" borderId="14" xfId="0" applyFont="1" applyFill="1" applyBorder="1" applyAlignment="1">
      <alignment wrapText="1"/>
    </xf>
    <xf numFmtId="0" fontId="4" fillId="0" borderId="15" xfId="0" applyFont="1" applyFill="1" applyBorder="1"/>
    <xf numFmtId="3" fontId="19" fillId="0" borderId="0" xfId="0" applyNumberFormat="1" applyFont="1" applyFill="1" applyBorder="1"/>
    <xf numFmtId="0" fontId="4" fillId="0" borderId="0" xfId="0" applyFont="1" applyFill="1"/>
    <xf numFmtId="0" fontId="17" fillId="0" borderId="16" xfId="0" applyFont="1" applyFill="1" applyBorder="1" applyAlignment="1">
      <alignment horizontal="left"/>
    </xf>
    <xf numFmtId="0" fontId="4" fillId="0" borderId="5" xfId="0" applyFont="1" applyFill="1" applyBorder="1"/>
    <xf numFmtId="3" fontId="4" fillId="0" borderId="6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wrapText="1"/>
    </xf>
    <xf numFmtId="14" fontId="4" fillId="0" borderId="17" xfId="0" applyNumberFormat="1" applyFont="1" applyFill="1" applyBorder="1"/>
    <xf numFmtId="3" fontId="4" fillId="0" borderId="18" xfId="0" applyNumberFormat="1" applyFont="1" applyFill="1" applyBorder="1" applyAlignment="1">
      <alignment horizontal="left"/>
    </xf>
    <xf numFmtId="0" fontId="4" fillId="0" borderId="18" xfId="0" applyFont="1" applyFill="1" applyBorder="1" applyAlignment="1">
      <alignment wrapText="1"/>
    </xf>
    <xf numFmtId="0" fontId="4" fillId="0" borderId="4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19" xfId="0" applyFont="1" applyFill="1" applyBorder="1"/>
    <xf numFmtId="0" fontId="4" fillId="0" borderId="20" xfId="0" applyFont="1" applyFill="1" applyBorder="1"/>
    <xf numFmtId="0" fontId="4" fillId="0" borderId="14" xfId="0" applyFont="1" applyFill="1" applyBorder="1" applyAlignment="1">
      <alignment horizontal="left"/>
    </xf>
    <xf numFmtId="0" fontId="4" fillId="0" borderId="14" xfId="0" applyFont="1" applyFill="1" applyBorder="1"/>
    <xf numFmtId="14" fontId="7" fillId="0" borderId="20" xfId="0" applyNumberFormat="1" applyFont="1" applyFill="1" applyBorder="1"/>
    <xf numFmtId="0" fontId="7" fillId="0" borderId="14" xfId="0" applyFont="1" applyFill="1" applyBorder="1" applyAlignment="1">
      <alignment horizontal="left"/>
    </xf>
    <xf numFmtId="0" fontId="7" fillId="0" borderId="14" xfId="0" applyFont="1" applyFill="1" applyBorder="1" applyAlignment="1">
      <alignment wrapText="1"/>
    </xf>
    <xf numFmtId="14" fontId="4" fillId="0" borderId="20" xfId="0" applyNumberFormat="1" applyFont="1" applyFill="1" applyBorder="1"/>
    <xf numFmtId="3" fontId="4" fillId="0" borderId="14" xfId="0" applyNumberFormat="1" applyFont="1" applyFill="1" applyBorder="1"/>
    <xf numFmtId="0" fontId="18" fillId="0" borderId="20" xfId="0" applyFont="1" applyFill="1" applyBorder="1"/>
    <xf numFmtId="3" fontId="7" fillId="0" borderId="14" xfId="0" applyNumberFormat="1" applyFont="1" applyFill="1" applyBorder="1" applyAlignment="1">
      <alignment horizontal="left"/>
    </xf>
    <xf numFmtId="0" fontId="7" fillId="0" borderId="21" xfId="0" applyFont="1" applyFill="1" applyBorder="1" applyAlignment="1">
      <alignment wrapText="1"/>
    </xf>
    <xf numFmtId="0" fontId="18" fillId="0" borderId="0" xfId="0" applyFont="1" applyFill="1"/>
    <xf numFmtId="0" fontId="7" fillId="0" borderId="20" xfId="0" applyFont="1" applyFill="1" applyBorder="1"/>
    <xf numFmtId="0" fontId="7" fillId="0" borderId="14" xfId="0" applyFont="1" applyFill="1" applyBorder="1"/>
    <xf numFmtId="0" fontId="7" fillId="0" borderId="0" xfId="0" applyFont="1" applyFill="1"/>
    <xf numFmtId="0" fontId="4" fillId="0" borderId="22" xfId="0" applyFont="1" applyFill="1" applyBorder="1" applyAlignment="1">
      <alignment wrapText="1"/>
    </xf>
    <xf numFmtId="0" fontId="3" fillId="0" borderId="20" xfId="0" applyFont="1" applyFill="1" applyBorder="1"/>
    <xf numFmtId="0" fontId="19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8" fontId="5" fillId="0" borderId="0" xfId="1" applyNumberFormat="1" applyFont="1" applyFill="1"/>
    <xf numFmtId="4" fontId="4" fillId="0" borderId="0" xfId="1" applyNumberFormat="1" applyFont="1" applyFill="1" applyAlignment="1">
      <alignment wrapText="1"/>
    </xf>
    <xf numFmtId="4" fontId="4" fillId="0" borderId="0" xfId="0" applyNumberFormat="1" applyFont="1" applyFill="1" applyAlignment="1">
      <alignment wrapText="1"/>
    </xf>
    <xf numFmtId="0" fontId="3" fillId="0" borderId="0" xfId="0" applyFont="1" applyFill="1"/>
    <xf numFmtId="0" fontId="3" fillId="0" borderId="23" xfId="0" applyFont="1" applyFill="1" applyBorder="1"/>
    <xf numFmtId="0" fontId="4" fillId="0" borderId="24" xfId="0" applyFont="1" applyFill="1" applyBorder="1"/>
    <xf numFmtId="0" fontId="4" fillId="0" borderId="25" xfId="0" applyFont="1" applyFill="1" applyBorder="1"/>
    <xf numFmtId="4" fontId="22" fillId="0" borderId="26" xfId="1" applyNumberFormat="1" applyFont="1" applyFill="1" applyBorder="1"/>
    <xf numFmtId="4" fontId="22" fillId="0" borderId="26" xfId="0" applyNumberFormat="1" applyFont="1" applyFill="1" applyBorder="1"/>
    <xf numFmtId="0" fontId="4" fillId="0" borderId="27" xfId="0" applyFont="1" applyFill="1" applyBorder="1"/>
    <xf numFmtId="4" fontId="22" fillId="0" borderId="28" xfId="0" applyNumberFormat="1" applyFont="1" applyFill="1" applyBorder="1"/>
    <xf numFmtId="0" fontId="19" fillId="0" borderId="0" xfId="0" applyFont="1" applyFill="1"/>
    <xf numFmtId="0" fontId="4" fillId="0" borderId="2" xfId="0" applyFont="1" applyFill="1" applyBorder="1" applyAlignment="1">
      <alignment horizontal="right"/>
    </xf>
    <xf numFmtId="3" fontId="4" fillId="0" borderId="29" xfId="0" applyNumberFormat="1" applyFont="1" applyFill="1" applyBorder="1"/>
    <xf numFmtId="0" fontId="24" fillId="0" borderId="2" xfId="0" applyFont="1" applyFill="1" applyBorder="1"/>
    <xf numFmtId="3" fontId="24" fillId="0" borderId="2" xfId="0" applyNumberFormat="1" applyFont="1" applyFill="1" applyBorder="1"/>
    <xf numFmtId="3" fontId="26" fillId="0" borderId="2" xfId="0" applyNumberFormat="1" applyFont="1" applyFill="1" applyBorder="1"/>
    <xf numFmtId="0" fontId="26" fillId="0" borderId="2" xfId="0" applyFont="1" applyFill="1" applyBorder="1"/>
    <xf numFmtId="3" fontId="23" fillId="0" borderId="2" xfId="0" applyNumberFormat="1" applyFont="1" applyFill="1" applyBorder="1"/>
    <xf numFmtId="0" fontId="26" fillId="0" borderId="14" xfId="0" applyFont="1" applyFill="1" applyBorder="1" applyAlignment="1">
      <alignment wrapText="1"/>
    </xf>
    <xf numFmtId="0" fontId="25" fillId="0" borderId="14" xfId="0" applyFont="1" applyFill="1" applyBorder="1" applyAlignment="1">
      <alignment wrapText="1"/>
    </xf>
    <xf numFmtId="0" fontId="25" fillId="0" borderId="14" xfId="0" applyFont="1" applyFill="1" applyBorder="1" applyAlignment="1">
      <alignment horizontal="left"/>
    </xf>
    <xf numFmtId="0" fontId="26" fillId="0" borderId="14" xfId="0" applyFont="1" applyFill="1" applyBorder="1" applyAlignment="1">
      <alignment horizontal="left"/>
    </xf>
    <xf numFmtId="3" fontId="26" fillId="0" borderId="14" xfId="0" applyNumberFormat="1" applyFont="1" applyFill="1" applyBorder="1" applyAlignment="1">
      <alignment horizontal="left"/>
    </xf>
    <xf numFmtId="3" fontId="25" fillId="0" borderId="14" xfId="0" applyNumberFormat="1" applyFont="1" applyFill="1" applyBorder="1" applyAlignment="1">
      <alignment horizontal="left"/>
    </xf>
    <xf numFmtId="0" fontId="25" fillId="0" borderId="20" xfId="0" applyFont="1" applyFill="1" applyBorder="1"/>
    <xf numFmtId="0" fontId="6" fillId="0" borderId="4" xfId="0" applyFont="1" applyFill="1" applyBorder="1"/>
    <xf numFmtId="3" fontId="19" fillId="0" borderId="15" xfId="0" applyNumberFormat="1" applyFont="1" applyFill="1" applyBorder="1"/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wrapText="1"/>
    </xf>
    <xf numFmtId="3" fontId="7" fillId="0" borderId="1" xfId="0" applyNumberFormat="1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left"/>
    </xf>
    <xf numFmtId="0" fontId="8" fillId="0" borderId="31" xfId="0" applyFont="1" applyFill="1" applyBorder="1" applyAlignment="1">
      <alignment horizontal="left"/>
    </xf>
    <xf numFmtId="0" fontId="8" fillId="0" borderId="31" xfId="0" applyFont="1" applyFill="1" applyBorder="1"/>
    <xf numFmtId="3" fontId="8" fillId="0" borderId="31" xfId="0" applyNumberFormat="1" applyFont="1" applyFill="1" applyBorder="1"/>
    <xf numFmtId="1" fontId="26" fillId="0" borderId="2" xfId="0" applyNumberFormat="1" applyFont="1" applyFill="1" applyBorder="1"/>
    <xf numFmtId="3" fontId="28" fillId="0" borderId="2" xfId="0" applyNumberFormat="1" applyFont="1" applyFill="1" applyBorder="1"/>
    <xf numFmtId="3" fontId="29" fillId="0" borderId="2" xfId="0" applyNumberFormat="1" applyFont="1" applyFill="1" applyBorder="1"/>
    <xf numFmtId="0" fontId="26" fillId="0" borderId="21" xfId="0" applyFont="1" applyFill="1" applyBorder="1" applyAlignment="1">
      <alignment wrapText="1"/>
    </xf>
    <xf numFmtId="0" fontId="26" fillId="0" borderId="6" xfId="0" applyFont="1" applyFill="1" applyBorder="1" applyAlignment="1">
      <alignment wrapText="1"/>
    </xf>
    <xf numFmtId="0" fontId="18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Border="1"/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/>
    <xf numFmtId="0" fontId="16" fillId="0" borderId="30" xfId="0" applyFont="1" applyFill="1" applyBorder="1"/>
    <xf numFmtId="0" fontId="17" fillId="0" borderId="1" xfId="0" applyFont="1" applyFill="1" applyBorder="1" applyAlignment="1">
      <alignment horizontal="left"/>
    </xf>
    <xf numFmtId="0" fontId="18" fillId="0" borderId="1" xfId="0" applyFont="1" applyFill="1" applyBorder="1"/>
    <xf numFmtId="0" fontId="16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30" fillId="0" borderId="32" xfId="0" applyFont="1" applyFill="1" applyBorder="1"/>
    <xf numFmtId="0" fontId="3" fillId="2" borderId="33" xfId="0" applyFont="1" applyFill="1" applyBorder="1" applyAlignment="1">
      <alignment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vertical="center" wrapText="1"/>
    </xf>
    <xf numFmtId="0" fontId="8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wrapText="1"/>
    </xf>
    <xf numFmtId="0" fontId="8" fillId="2" borderId="32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center" wrapText="1"/>
    </xf>
    <xf numFmtId="0" fontId="12" fillId="3" borderId="20" xfId="0" applyFont="1" applyFill="1" applyBorder="1" applyAlignment="1">
      <alignment horizontal="left"/>
    </xf>
    <xf numFmtId="0" fontId="13" fillId="3" borderId="14" xfId="0" applyFont="1" applyFill="1" applyBorder="1"/>
    <xf numFmtId="3" fontId="12" fillId="3" borderId="2" xfId="0" applyNumberFormat="1" applyFont="1" applyFill="1" applyBorder="1"/>
    <xf numFmtId="0" fontId="8" fillId="4" borderId="6" xfId="0" applyFont="1" applyFill="1" applyBorder="1"/>
    <xf numFmtId="0" fontId="8" fillId="4" borderId="5" xfId="0" applyFont="1" applyFill="1" applyBorder="1" applyAlignment="1">
      <alignment horizontal="left"/>
    </xf>
    <xf numFmtId="0" fontId="9" fillId="4" borderId="6" xfId="0" applyFont="1" applyFill="1" applyBorder="1"/>
    <xf numFmtId="3" fontId="8" fillId="4" borderId="2" xfId="0" applyNumberFormat="1" applyFont="1" applyFill="1" applyBorder="1"/>
    <xf numFmtId="3" fontId="10" fillId="4" borderId="40" xfId="0" applyNumberFormat="1" applyFont="1" applyFill="1" applyBorder="1"/>
    <xf numFmtId="0" fontId="8" fillId="5" borderId="41" xfId="0" applyFont="1" applyFill="1" applyBorder="1" applyAlignment="1">
      <alignment horizontal="left"/>
    </xf>
    <xf numFmtId="0" fontId="8" fillId="5" borderId="42" xfId="0" applyFont="1" applyFill="1" applyBorder="1"/>
    <xf numFmtId="0" fontId="9" fillId="5" borderId="42" xfId="0" applyFont="1" applyFill="1" applyBorder="1"/>
    <xf numFmtId="3" fontId="8" fillId="5" borderId="43" xfId="0" applyNumberFormat="1" applyFont="1" applyFill="1" applyBorder="1"/>
    <xf numFmtId="0" fontId="8" fillId="5" borderId="5" xfId="0" applyFont="1" applyFill="1" applyBorder="1" applyAlignment="1">
      <alignment horizontal="left"/>
    </xf>
    <xf numFmtId="0" fontId="9" fillId="5" borderId="6" xfId="0" applyFont="1" applyFill="1" applyBorder="1"/>
    <xf numFmtId="3" fontId="8" fillId="5" borderId="44" xfId="0" applyNumberFormat="1" applyFont="1" applyFill="1" applyBorder="1"/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center"/>
    </xf>
    <xf numFmtId="0" fontId="3" fillId="2" borderId="37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vertical="center" wrapText="1"/>
    </xf>
    <xf numFmtId="0" fontId="29" fillId="0" borderId="20" xfId="0" applyFont="1" applyFill="1" applyBorder="1"/>
    <xf numFmtId="0" fontId="29" fillId="0" borderId="14" xfId="0" applyFont="1" applyFill="1" applyBorder="1" applyAlignment="1">
      <alignment horizontal="left"/>
    </xf>
    <xf numFmtId="0" fontId="29" fillId="0" borderId="14" xfId="0" applyFont="1" applyFill="1" applyBorder="1" applyAlignment="1">
      <alignment wrapText="1"/>
    </xf>
    <xf numFmtId="0" fontId="29" fillId="0" borderId="47" xfId="0" applyFont="1" applyFill="1" applyBorder="1"/>
    <xf numFmtId="0" fontId="29" fillId="0" borderId="48" xfId="0" applyFont="1" applyFill="1" applyBorder="1" applyAlignment="1">
      <alignment horizontal="left"/>
    </xf>
    <xf numFmtId="0" fontId="29" fillId="0" borderId="48" xfId="0" applyFont="1" applyFill="1" applyBorder="1" applyAlignment="1">
      <alignment wrapText="1"/>
    </xf>
    <xf numFmtId="0" fontId="20" fillId="2" borderId="32" xfId="0" applyFont="1" applyFill="1" applyBorder="1"/>
    <xf numFmtId="0" fontId="4" fillId="2" borderId="16" xfId="0" applyFont="1" applyFill="1" applyBorder="1" applyAlignment="1">
      <alignment horizontal="left"/>
    </xf>
    <xf numFmtId="0" fontId="4" fillId="2" borderId="16" xfId="0" applyFont="1" applyFill="1" applyBorder="1" applyAlignment="1">
      <alignment wrapText="1"/>
    </xf>
    <xf numFmtId="0" fontId="20" fillId="2" borderId="49" xfId="0" applyFont="1" applyFill="1" applyBorder="1"/>
    <xf numFmtId="0" fontId="21" fillId="2" borderId="31" xfId="0" applyFont="1" applyFill="1" applyBorder="1" applyAlignment="1">
      <alignment horizontal="left"/>
    </xf>
    <xf numFmtId="0" fontId="21" fillId="2" borderId="31" xfId="0" applyFont="1" applyFill="1" applyBorder="1" applyAlignment="1">
      <alignment wrapText="1"/>
    </xf>
    <xf numFmtId="3" fontId="21" fillId="2" borderId="50" xfId="0" applyNumberFormat="1" applyFont="1" applyFill="1" applyBorder="1"/>
    <xf numFmtId="0" fontId="12" fillId="2" borderId="51" xfId="0" applyFont="1" applyFill="1" applyBorder="1" applyAlignment="1">
      <alignment horizontal="left"/>
    </xf>
    <xf numFmtId="0" fontId="9" fillId="2" borderId="52" xfId="0" applyFont="1" applyFill="1" applyBorder="1"/>
    <xf numFmtId="0" fontId="27" fillId="3" borderId="53" xfId="0" applyFont="1" applyFill="1" applyBorder="1" applyAlignment="1">
      <alignment horizontal="left"/>
    </xf>
    <xf numFmtId="0" fontId="27" fillId="3" borderId="53" xfId="0" applyFont="1" applyFill="1" applyBorder="1" applyAlignment="1">
      <alignment wrapText="1"/>
    </xf>
    <xf numFmtId="0" fontId="27" fillId="3" borderId="51" xfId="0" applyFont="1" applyFill="1" applyBorder="1"/>
    <xf numFmtId="0" fontId="27" fillId="3" borderId="20" xfId="0" applyFont="1" applyFill="1" applyBorder="1"/>
    <xf numFmtId="0" fontId="27" fillId="3" borderId="14" xfId="0" applyFont="1" applyFill="1" applyBorder="1" applyAlignment="1">
      <alignment horizontal="left"/>
    </xf>
    <xf numFmtId="0" fontId="27" fillId="3" borderId="14" xfId="0" applyFont="1" applyFill="1" applyBorder="1" applyAlignment="1">
      <alignment wrapText="1"/>
    </xf>
    <xf numFmtId="0" fontId="3" fillId="5" borderId="41" xfId="0" applyFont="1" applyFill="1" applyBorder="1"/>
    <xf numFmtId="0" fontId="4" fillId="5" borderId="42" xfId="0" applyFont="1" applyFill="1" applyBorder="1" applyAlignment="1">
      <alignment horizontal="left"/>
    </xf>
    <xf numFmtId="0" fontId="3" fillId="5" borderId="42" xfId="0" applyFont="1" applyFill="1" applyBorder="1" applyAlignment="1">
      <alignment wrapText="1"/>
    </xf>
    <xf numFmtId="3" fontId="3" fillId="5" borderId="43" xfId="0" applyNumberFormat="1" applyFont="1" applyFill="1" applyBorder="1"/>
    <xf numFmtId="0" fontId="3" fillId="5" borderId="41" xfId="0" applyFont="1" applyFill="1" applyBorder="1" applyAlignment="1">
      <alignment vertical="center"/>
    </xf>
    <xf numFmtId="0" fontId="3" fillId="5" borderId="42" xfId="0" applyFont="1" applyFill="1" applyBorder="1" applyAlignment="1">
      <alignment horizontal="left" vertical="center"/>
    </xf>
    <xf numFmtId="0" fontId="3" fillId="5" borderId="42" xfId="0" applyFont="1" applyFill="1" applyBorder="1" applyAlignment="1">
      <alignment vertical="center" wrapText="1"/>
    </xf>
    <xf numFmtId="0" fontId="6" fillId="5" borderId="30" xfId="0" applyFont="1" applyFill="1" applyBorder="1"/>
    <xf numFmtId="0" fontId="5" fillId="5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wrapText="1"/>
    </xf>
    <xf numFmtId="0" fontId="7" fillId="4" borderId="20" xfId="0" applyFont="1" applyFill="1" applyBorder="1"/>
    <xf numFmtId="0" fontId="7" fillId="4" borderId="14" xfId="0" applyFont="1" applyFill="1" applyBorder="1" applyAlignment="1">
      <alignment horizontal="left"/>
    </xf>
    <xf numFmtId="0" fontId="7" fillId="4" borderId="14" xfId="0" applyFont="1" applyFill="1" applyBorder="1" applyAlignment="1">
      <alignment wrapText="1"/>
    </xf>
    <xf numFmtId="3" fontId="3" fillId="4" borderId="2" xfId="0" applyNumberFormat="1" applyFont="1" applyFill="1" applyBorder="1"/>
    <xf numFmtId="3" fontId="23" fillId="4" borderId="2" xfId="0" applyNumberFormat="1" applyFont="1" applyFill="1" applyBorder="1"/>
    <xf numFmtId="14" fontId="7" fillId="4" borderId="20" xfId="0" applyNumberFormat="1" applyFont="1" applyFill="1" applyBorder="1"/>
    <xf numFmtId="0" fontId="3" fillId="4" borderId="20" xfId="0" applyFont="1" applyFill="1" applyBorder="1"/>
    <xf numFmtId="0" fontId="3" fillId="4" borderId="14" xfId="0" applyFont="1" applyFill="1" applyBorder="1" applyAlignment="1">
      <alignment horizontal="left"/>
    </xf>
    <xf numFmtId="3" fontId="24" fillId="4" borderId="2" xfId="0" applyNumberFormat="1" applyFont="1" applyFill="1" applyBorder="1"/>
    <xf numFmtId="0" fontId="4" fillId="4" borderId="14" xfId="0" applyFont="1" applyFill="1" applyBorder="1" applyAlignment="1">
      <alignment horizontal="left"/>
    </xf>
    <xf numFmtId="0" fontId="4" fillId="4" borderId="14" xfId="0" applyFont="1" applyFill="1" applyBorder="1" applyAlignment="1">
      <alignment wrapText="1"/>
    </xf>
    <xf numFmtId="0" fontId="4" fillId="4" borderId="54" xfId="0" applyFont="1" applyFill="1" applyBorder="1" applyAlignment="1">
      <alignment horizontal="left"/>
    </xf>
    <xf numFmtId="0" fontId="4" fillId="4" borderId="22" xfId="0" applyFont="1" applyFill="1" applyBorder="1" applyAlignment="1">
      <alignment wrapText="1"/>
    </xf>
    <xf numFmtId="0" fontId="3" fillId="4" borderId="22" xfId="0" applyFont="1" applyFill="1" applyBorder="1" applyAlignment="1">
      <alignment wrapText="1"/>
    </xf>
    <xf numFmtId="0" fontId="7" fillId="4" borderId="22" xfId="0" applyFont="1" applyFill="1" applyBorder="1" applyAlignment="1">
      <alignment wrapText="1"/>
    </xf>
    <xf numFmtId="0" fontId="23" fillId="0" borderId="14" xfId="0" applyFont="1" applyFill="1" applyBorder="1" applyAlignment="1">
      <alignment horizontal="left"/>
    </xf>
    <xf numFmtId="0" fontId="23" fillId="4" borderId="5" xfId="0" applyFont="1" applyFill="1" applyBorder="1" applyAlignment="1">
      <alignment horizontal="left"/>
    </xf>
    <xf numFmtId="3" fontId="23" fillId="4" borderId="4" xfId="0" applyNumberFormat="1" applyFont="1" applyFill="1" applyBorder="1" applyAlignment="1">
      <alignment horizontal="left"/>
    </xf>
    <xf numFmtId="0" fontId="9" fillId="4" borderId="0" xfId="0" applyFont="1" applyFill="1" applyBorder="1"/>
    <xf numFmtId="3" fontId="9" fillId="4" borderId="2" xfId="0" applyNumberFormat="1" applyFont="1" applyFill="1" applyBorder="1"/>
    <xf numFmtId="0" fontId="25" fillId="0" borderId="14" xfId="0" applyFont="1" applyFill="1" applyBorder="1"/>
    <xf numFmtId="49" fontId="7" fillId="0" borderId="20" xfId="0" applyNumberFormat="1" applyFont="1" applyFill="1" applyBorder="1"/>
    <xf numFmtId="0" fontId="12" fillId="3" borderId="47" xfId="0" applyFont="1" applyFill="1" applyBorder="1" applyAlignment="1">
      <alignment horizontal="left"/>
    </xf>
    <xf numFmtId="0" fontId="13" fillId="3" borderId="48" xfId="0" applyFont="1" applyFill="1" applyBorder="1"/>
    <xf numFmtId="3" fontId="12" fillId="3" borderId="29" xfId="0" applyNumberFormat="1" applyFont="1" applyFill="1" applyBorder="1"/>
    <xf numFmtId="49" fontId="9" fillId="0" borderId="5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33" fillId="0" borderId="0" xfId="0" applyFont="1" applyFill="1" applyBorder="1"/>
    <xf numFmtId="3" fontId="9" fillId="0" borderId="55" xfId="0" applyNumberFormat="1" applyFont="1" applyFill="1" applyBorder="1" applyAlignment="1">
      <alignment horizontal="left"/>
    </xf>
    <xf numFmtId="14" fontId="7" fillId="4" borderId="56" xfId="0" applyNumberFormat="1" applyFont="1" applyFill="1" applyBorder="1"/>
    <xf numFmtId="0" fontId="26" fillId="0" borderId="14" xfId="0" applyFont="1" applyFill="1" applyBorder="1"/>
    <xf numFmtId="0" fontId="26" fillId="0" borderId="0" xfId="0" applyFont="1" applyFill="1"/>
    <xf numFmtId="0" fontId="26" fillId="0" borderId="20" xfId="0" applyFont="1" applyFill="1" applyBorder="1"/>
    <xf numFmtId="0" fontId="24" fillId="0" borderId="20" xfId="0" applyFont="1" applyFill="1" applyBorder="1"/>
    <xf numFmtId="0" fontId="8" fillId="2" borderId="57" xfId="0" applyFont="1" applyFill="1" applyBorder="1" applyAlignment="1">
      <alignment horizontal="center" vertical="center" wrapText="1"/>
    </xf>
    <xf numFmtId="3" fontId="9" fillId="0" borderId="57" xfId="0" applyNumberFormat="1" applyFont="1" applyFill="1" applyBorder="1"/>
    <xf numFmtId="3" fontId="26" fillId="0" borderId="57" xfId="0" applyNumberFormat="1" applyFont="1" applyFill="1" applyBorder="1"/>
    <xf numFmtId="0" fontId="26" fillId="0" borderId="57" xfId="0" applyFont="1" applyFill="1" applyBorder="1"/>
    <xf numFmtId="3" fontId="24" fillId="4" borderId="57" xfId="0" applyNumberFormat="1" applyFont="1" applyFill="1" applyBorder="1"/>
    <xf numFmtId="3" fontId="8" fillId="4" borderId="57" xfId="0" applyNumberFormat="1" applyFont="1" applyFill="1" applyBorder="1"/>
    <xf numFmtId="3" fontId="8" fillId="5" borderId="57" xfId="0" applyNumberFormat="1" applyFont="1" applyFill="1" applyBorder="1"/>
    <xf numFmtId="3" fontId="8" fillId="0" borderId="57" xfId="0" applyNumberFormat="1" applyFont="1" applyFill="1" applyBorder="1"/>
    <xf numFmtId="3" fontId="9" fillId="4" borderId="57" xfId="0" applyNumberFormat="1" applyFont="1" applyFill="1" applyBorder="1"/>
    <xf numFmtId="3" fontId="12" fillId="3" borderId="57" xfId="0" applyNumberFormat="1" applyFont="1" applyFill="1" applyBorder="1"/>
    <xf numFmtId="0" fontId="8" fillId="0" borderId="39" xfId="0" applyFont="1" applyFill="1" applyBorder="1"/>
    <xf numFmtId="0" fontId="8" fillId="0" borderId="58" xfId="0" applyFont="1" applyFill="1" applyBorder="1"/>
    <xf numFmtId="0" fontId="8" fillId="2" borderId="59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wrapText="1"/>
    </xf>
    <xf numFmtId="0" fontId="3" fillId="2" borderId="57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right"/>
    </xf>
    <xf numFmtId="3" fontId="3" fillId="4" borderId="57" xfId="0" applyNumberFormat="1" applyFont="1" applyFill="1" applyBorder="1"/>
    <xf numFmtId="3" fontId="24" fillId="0" borderId="57" xfId="0" applyNumberFormat="1" applyFont="1" applyFill="1" applyBorder="1"/>
    <xf numFmtId="3" fontId="23" fillId="4" borderId="57" xfId="0" applyNumberFormat="1" applyFont="1" applyFill="1" applyBorder="1"/>
    <xf numFmtId="3" fontId="23" fillId="0" borderId="57" xfId="0" applyNumberFormat="1" applyFont="1" applyFill="1" applyBorder="1"/>
    <xf numFmtId="1" fontId="26" fillId="0" borderId="57" xfId="0" applyNumberFormat="1" applyFont="1" applyFill="1" applyBorder="1"/>
    <xf numFmtId="0" fontId="24" fillId="0" borderId="57" xfId="0" applyFont="1" applyFill="1" applyBorder="1"/>
    <xf numFmtId="3" fontId="4" fillId="0" borderId="57" xfId="0" applyNumberFormat="1" applyFont="1" applyFill="1" applyBorder="1"/>
    <xf numFmtId="3" fontId="19" fillId="0" borderId="57" xfId="0" applyNumberFormat="1" applyFont="1" applyFill="1" applyBorder="1"/>
    <xf numFmtId="3" fontId="3" fillId="5" borderId="57" xfId="0" applyNumberFormat="1" applyFont="1" applyFill="1" applyBorder="1"/>
    <xf numFmtId="0" fontId="4" fillId="0" borderId="57" xfId="0" applyFont="1" applyFill="1" applyBorder="1"/>
    <xf numFmtId="3" fontId="28" fillId="0" borderId="57" xfId="0" applyNumberFormat="1" applyFont="1" applyFill="1" applyBorder="1"/>
    <xf numFmtId="3" fontId="29" fillId="0" borderId="57" xfId="0" applyNumberFormat="1" applyFont="1" applyFill="1" applyBorder="1"/>
    <xf numFmtId="3" fontId="21" fillId="2" borderId="57" xfId="0" applyNumberFormat="1" applyFont="1" applyFill="1" applyBorder="1"/>
    <xf numFmtId="2" fontId="9" fillId="0" borderId="3" xfId="0" applyNumberFormat="1" applyFont="1" applyFill="1" applyBorder="1"/>
    <xf numFmtId="2" fontId="9" fillId="0" borderId="57" xfId="0" applyNumberFormat="1" applyFont="1" applyFill="1" applyBorder="1"/>
    <xf numFmtId="1" fontId="9" fillId="0" borderId="40" xfId="0" applyNumberFormat="1" applyFont="1" applyFill="1" applyBorder="1"/>
    <xf numFmtId="1" fontId="10" fillId="4" borderId="44" xfId="0" applyNumberFormat="1" applyFont="1" applyFill="1" applyBorder="1"/>
    <xf numFmtId="1" fontId="9" fillId="0" borderId="44" xfId="0" applyNumberFormat="1" applyFont="1" applyFill="1" applyBorder="1"/>
    <xf numFmtId="1" fontId="10" fillId="4" borderId="44" xfId="0" applyNumberFormat="1" applyFont="1" applyFill="1" applyBorder="1" applyAlignment="1">
      <alignment horizontal="right"/>
    </xf>
    <xf numFmtId="1" fontId="24" fillId="4" borderId="44" xfId="0" applyNumberFormat="1" applyFont="1" applyFill="1" applyBorder="1"/>
    <xf numFmtId="1" fontId="8" fillId="4" borderId="44" xfId="0" applyNumberFormat="1" applyFont="1" applyFill="1" applyBorder="1"/>
    <xf numFmtId="1" fontId="9" fillId="0" borderId="57" xfId="0" applyNumberFormat="1" applyFont="1" applyFill="1" applyBorder="1"/>
    <xf numFmtId="3" fontId="10" fillId="4" borderId="21" xfId="0" applyNumberFormat="1" applyFont="1" applyFill="1" applyBorder="1"/>
    <xf numFmtId="1" fontId="10" fillId="4" borderId="57" xfId="0" applyNumberFormat="1" applyFont="1" applyFill="1" applyBorder="1"/>
    <xf numFmtId="1" fontId="10" fillId="4" borderId="57" xfId="0" applyNumberFormat="1" applyFont="1" applyFill="1" applyBorder="1" applyAlignment="1">
      <alignment horizontal="right"/>
    </xf>
    <xf numFmtId="1" fontId="24" fillId="4" borderId="57" xfId="0" applyNumberFormat="1" applyFont="1" applyFill="1" applyBorder="1"/>
    <xf numFmtId="0" fontId="24" fillId="0" borderId="14" xfId="0" applyFont="1" applyFill="1" applyBorder="1" applyAlignment="1">
      <alignment wrapText="1"/>
    </xf>
    <xf numFmtId="0" fontId="24" fillId="0" borderId="0" xfId="0" applyFont="1" applyFill="1"/>
    <xf numFmtId="0" fontId="24" fillId="0" borderId="14" xfId="0" applyFont="1" applyFill="1" applyBorder="1"/>
    <xf numFmtId="3" fontId="24" fillId="0" borderId="14" xfId="0" applyNumberFormat="1" applyFont="1" applyFill="1" applyBorder="1" applyAlignment="1">
      <alignment horizontal="left"/>
    </xf>
    <xf numFmtId="1" fontId="24" fillId="0" borderId="2" xfId="0" applyNumberFormat="1" applyFont="1" applyFill="1" applyBorder="1"/>
    <xf numFmtId="0" fontId="7" fillId="0" borderId="21" xfId="0" applyFont="1" applyFill="1" applyBorder="1" applyAlignment="1">
      <alignment horizontal="center" wrapText="1"/>
    </xf>
    <xf numFmtId="1" fontId="8" fillId="5" borderId="61" xfId="0" applyNumberFormat="1" applyFont="1" applyFill="1" applyBorder="1"/>
    <xf numFmtId="3" fontId="3" fillId="5" borderId="50" xfId="0" applyNumberFormat="1" applyFont="1" applyFill="1" applyBorder="1"/>
    <xf numFmtId="3" fontId="3" fillId="3" borderId="2" xfId="0" applyNumberFormat="1" applyFont="1" applyFill="1" applyBorder="1"/>
    <xf numFmtId="3" fontId="8" fillId="3" borderId="43" xfId="0" applyNumberFormat="1" applyFont="1" applyFill="1" applyBorder="1"/>
    <xf numFmtId="3" fontId="3" fillId="3" borderId="57" xfId="0" applyNumberFormat="1" applyFont="1" applyFill="1" applyBorder="1"/>
    <xf numFmtId="3" fontId="8" fillId="3" borderId="57" xfId="0" applyNumberFormat="1" applyFont="1" applyFill="1" applyBorder="1"/>
    <xf numFmtId="3" fontId="8" fillId="3" borderId="2" xfId="0" applyNumberFormat="1" applyFont="1" applyFill="1" applyBorder="1"/>
    <xf numFmtId="3" fontId="8" fillId="2" borderId="43" xfId="0" applyNumberFormat="1" applyFont="1" applyFill="1" applyBorder="1"/>
    <xf numFmtId="3" fontId="8" fillId="2" borderId="57" xfId="0" applyNumberFormat="1" applyFont="1" applyFill="1" applyBorder="1"/>
    <xf numFmtId="3" fontId="25" fillId="0" borderId="2" xfId="0" applyNumberFormat="1" applyFont="1" applyFill="1" applyBorder="1"/>
  </cellXfs>
  <cellStyles count="2">
    <cellStyle name="čiarky" xfId="1" builtinId="3"/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73"/>
  <sheetViews>
    <sheetView topLeftCell="A38" zoomScaleNormal="115" zoomScaleSheetLayoutView="100" workbookViewId="0">
      <selection activeCell="H69" sqref="H69"/>
    </sheetView>
  </sheetViews>
  <sheetFormatPr defaultRowHeight="12.75"/>
  <cols>
    <col min="1" max="1" width="8" style="40" customWidth="1"/>
    <col min="2" max="2" width="37" style="39" customWidth="1"/>
    <col min="3" max="4" width="10.7109375" style="39" customWidth="1"/>
    <col min="5" max="5" width="10.28515625" style="39" customWidth="1"/>
    <col min="6" max="16384" width="9.140625" style="39"/>
  </cols>
  <sheetData>
    <row r="1" spans="1:6" ht="13.5" thickBot="1">
      <c r="A1" s="124"/>
      <c r="B1" s="125"/>
      <c r="C1" s="125"/>
      <c r="D1" s="125"/>
      <c r="E1" s="42"/>
    </row>
    <row r="2" spans="1:6" s="5" customFormat="1" ht="30" customHeight="1" thickTop="1">
      <c r="A2" s="122"/>
      <c r="B2" s="221" t="s">
        <v>263</v>
      </c>
      <c r="C2" s="222"/>
      <c r="D2" s="123"/>
      <c r="E2" s="123"/>
      <c r="F2" s="121"/>
    </row>
    <row r="3" spans="1:6" s="5" customFormat="1" ht="11.25" customHeight="1" thickBot="1">
      <c r="A3" s="111"/>
      <c r="B3" s="6"/>
      <c r="C3" s="7"/>
      <c r="D3" s="6"/>
      <c r="E3" s="123"/>
      <c r="F3" s="121"/>
    </row>
    <row r="4" spans="1:6" s="11" customFormat="1" ht="13.5" customHeight="1" thickTop="1" thickBot="1">
      <c r="A4" s="16"/>
      <c r="B4" s="17"/>
      <c r="C4" s="18"/>
      <c r="D4" s="17"/>
      <c r="E4" s="17"/>
    </row>
    <row r="5" spans="1:6" s="11" customFormat="1" ht="21" customHeight="1" thickTop="1" thickBot="1">
      <c r="A5" s="135" t="s">
        <v>20</v>
      </c>
      <c r="B5" s="136"/>
      <c r="C5" s="243">
        <v>2011</v>
      </c>
      <c r="D5" s="243">
        <v>2012</v>
      </c>
      <c r="E5" s="244">
        <v>2013</v>
      </c>
    </row>
    <row r="6" spans="1:6" s="11" customFormat="1" ht="9.75" customHeight="1" thickTop="1">
      <c r="A6" s="19"/>
      <c r="B6" s="20"/>
      <c r="C6" s="241" t="s">
        <v>237</v>
      </c>
      <c r="D6" s="241" t="s">
        <v>237</v>
      </c>
      <c r="E6" s="242" t="s">
        <v>237</v>
      </c>
    </row>
    <row r="7" spans="1:6" s="11" customFormat="1" ht="11.25">
      <c r="A7" s="147" t="s">
        <v>117</v>
      </c>
      <c r="B7" s="148"/>
      <c r="C7" s="150">
        <v>318712</v>
      </c>
      <c r="D7" s="150">
        <f>D8+D9</f>
        <v>323712</v>
      </c>
      <c r="E7" s="270">
        <f>E9+E8</f>
        <v>328712</v>
      </c>
    </row>
    <row r="8" spans="1:6" s="23" customFormat="1" ht="11.25">
      <c r="A8" s="220" t="s">
        <v>140</v>
      </c>
      <c r="B8" s="10" t="s">
        <v>97</v>
      </c>
      <c r="C8" s="263">
        <v>290000</v>
      </c>
      <c r="D8" s="263">
        <v>295000</v>
      </c>
      <c r="E8" s="269">
        <v>300000</v>
      </c>
    </row>
    <row r="9" spans="1:6" s="23" customFormat="1" ht="11.25">
      <c r="A9" s="13">
        <v>121</v>
      </c>
      <c r="B9" s="10" t="s">
        <v>98</v>
      </c>
      <c r="C9" s="263">
        <f>C14+C15</f>
        <v>28712</v>
      </c>
      <c r="D9" s="263">
        <f>D14+D15</f>
        <v>28712</v>
      </c>
      <c r="E9" s="269">
        <f>E14+E15</f>
        <v>28712</v>
      </c>
    </row>
    <row r="10" spans="1:6" s="11" customFormat="1" ht="11.25" hidden="1">
      <c r="A10" s="13">
        <v>121001</v>
      </c>
      <c r="B10" s="10" t="s">
        <v>30</v>
      </c>
      <c r="C10" s="263" t="e">
        <f>#REF!/30.126</f>
        <v>#REF!</v>
      </c>
      <c r="D10" s="263" t="e">
        <f>#REF!/30.126</f>
        <v>#REF!</v>
      </c>
      <c r="E10" s="269" t="e">
        <f>#REF!/30.126</f>
        <v>#REF!</v>
      </c>
    </row>
    <row r="11" spans="1:6" s="11" customFormat="1" ht="11.25" hidden="1">
      <c r="A11" s="13">
        <v>121002</v>
      </c>
      <c r="B11" s="10" t="s">
        <v>31</v>
      </c>
      <c r="C11" s="263" t="e">
        <f>#REF!/30.126</f>
        <v>#REF!</v>
      </c>
      <c r="D11" s="263" t="e">
        <f>#REF!/30.126</f>
        <v>#REF!</v>
      </c>
      <c r="E11" s="269" t="e">
        <f>#REF!/30.126</f>
        <v>#REF!</v>
      </c>
    </row>
    <row r="12" spans="1:6" s="11" customFormat="1" ht="11.25" hidden="1">
      <c r="A12" s="13" t="s">
        <v>32</v>
      </c>
      <c r="B12" s="10" t="s">
        <v>33</v>
      </c>
      <c r="C12" s="263" t="e">
        <f>#REF!/30.126</f>
        <v>#REF!</v>
      </c>
      <c r="D12" s="263" t="e">
        <f>#REF!/30.126</f>
        <v>#REF!</v>
      </c>
      <c r="E12" s="269" t="e">
        <f>#REF!/30.126</f>
        <v>#REF!</v>
      </c>
    </row>
    <row r="13" spans="1:6" s="11" customFormat="1" ht="11.25" hidden="1">
      <c r="A13" s="13" t="s">
        <v>34</v>
      </c>
      <c r="B13" s="10" t="s">
        <v>35</v>
      </c>
      <c r="C13" s="263" t="e">
        <f>#REF!/30.126</f>
        <v>#REF!</v>
      </c>
      <c r="D13" s="263" t="e">
        <f>#REF!/30.126</f>
        <v>#REF!</v>
      </c>
      <c r="E13" s="269" t="e">
        <f>#REF!/30.126</f>
        <v>#REF!</v>
      </c>
    </row>
    <row r="14" spans="1:6" s="11" customFormat="1" ht="11.25">
      <c r="A14" s="30">
        <v>121001</v>
      </c>
      <c r="B14" s="17" t="s">
        <v>218</v>
      </c>
      <c r="C14" s="263">
        <v>2987</v>
      </c>
      <c r="D14" s="263">
        <v>2987</v>
      </c>
      <c r="E14" s="269">
        <v>2987</v>
      </c>
    </row>
    <row r="15" spans="1:6" s="11" customFormat="1" ht="11.25">
      <c r="A15" s="24">
        <v>121002</v>
      </c>
      <c r="B15" s="17" t="s">
        <v>219</v>
      </c>
      <c r="C15" s="263">
        <v>25725</v>
      </c>
      <c r="D15" s="263">
        <v>25725</v>
      </c>
      <c r="E15" s="269">
        <v>25725</v>
      </c>
    </row>
    <row r="16" spans="1:6" s="11" customFormat="1" ht="11.25">
      <c r="A16" s="147" t="s">
        <v>118</v>
      </c>
      <c r="B16" s="146"/>
      <c r="C16" s="264">
        <f>C17+C18+C19</f>
        <v>19398</v>
      </c>
      <c r="D16" s="264">
        <f>D17+D18+D19</f>
        <v>19398</v>
      </c>
      <c r="E16" s="271">
        <f>E17+E18+E19</f>
        <v>19398</v>
      </c>
    </row>
    <row r="17" spans="1:5" s="23" customFormat="1" ht="10.15" customHeight="1">
      <c r="A17" s="220" t="s">
        <v>141</v>
      </c>
      <c r="B17" s="10" t="s">
        <v>99</v>
      </c>
      <c r="C17" s="265">
        <v>332</v>
      </c>
      <c r="D17" s="265">
        <v>332</v>
      </c>
      <c r="E17" s="252">
        <v>332</v>
      </c>
    </row>
    <row r="18" spans="1:5" s="11" customFormat="1" ht="10.15" customHeight="1">
      <c r="A18" s="220" t="s">
        <v>142</v>
      </c>
      <c r="B18" s="10" t="s">
        <v>100</v>
      </c>
      <c r="C18" s="265">
        <v>66</v>
      </c>
      <c r="D18" s="265">
        <v>66</v>
      </c>
      <c r="E18" s="252">
        <v>66</v>
      </c>
    </row>
    <row r="19" spans="1:5" s="11" customFormat="1" ht="10.15" customHeight="1">
      <c r="A19" s="220" t="s">
        <v>143</v>
      </c>
      <c r="B19" s="10" t="s">
        <v>101</v>
      </c>
      <c r="C19" s="265">
        <v>19000</v>
      </c>
      <c r="D19" s="265">
        <v>19000</v>
      </c>
      <c r="E19" s="252">
        <v>19000</v>
      </c>
    </row>
    <row r="20" spans="1:5" s="11" customFormat="1" ht="11.25">
      <c r="A20" s="147" t="s">
        <v>146</v>
      </c>
      <c r="B20" s="146"/>
      <c r="C20" s="266">
        <f>C21+C22+C24+C25+C26</f>
        <v>6340</v>
      </c>
      <c r="D20" s="266">
        <f>D21+D22+D24+D25+D26</f>
        <v>6340</v>
      </c>
      <c r="E20" s="272">
        <f>E21+E22+E24+E25+E26</f>
        <v>6340</v>
      </c>
    </row>
    <row r="21" spans="1:5" s="26" customFormat="1" ht="11.25">
      <c r="A21" s="13">
        <v>212002</v>
      </c>
      <c r="B21" s="10" t="s">
        <v>102</v>
      </c>
      <c r="C21" s="265">
        <v>66</v>
      </c>
      <c r="D21" s="265">
        <v>66</v>
      </c>
      <c r="E21" s="269">
        <v>66</v>
      </c>
    </row>
    <row r="22" spans="1:5" s="11" customFormat="1" ht="11.25">
      <c r="A22" s="225">
        <v>212003</v>
      </c>
      <c r="B22" s="27" t="s">
        <v>220</v>
      </c>
      <c r="C22" s="265">
        <v>5000</v>
      </c>
      <c r="D22" s="265">
        <v>5000</v>
      </c>
      <c r="E22" s="269">
        <v>5000</v>
      </c>
    </row>
    <row r="23" spans="1:5" s="11" customFormat="1" ht="11.25" hidden="1">
      <c r="A23" s="28" t="s">
        <v>47</v>
      </c>
      <c r="B23" s="29" t="s">
        <v>48</v>
      </c>
      <c r="C23" s="265" t="e">
        <f>#REF!/30.126</f>
        <v>#REF!</v>
      </c>
      <c r="D23" s="265" t="e">
        <f>#REF!/30.126</f>
        <v>#REF!</v>
      </c>
      <c r="E23" s="269" t="e">
        <f>#REF!/30.126</f>
        <v>#REF!</v>
      </c>
    </row>
    <row r="24" spans="1:5" s="11" customFormat="1" ht="11.25">
      <c r="A24" s="13">
        <v>212003</v>
      </c>
      <c r="B24" s="10" t="s">
        <v>221</v>
      </c>
      <c r="C24" s="265">
        <v>477</v>
      </c>
      <c r="D24" s="265">
        <v>477</v>
      </c>
      <c r="E24" s="269">
        <v>477</v>
      </c>
    </row>
    <row r="25" spans="1:5" s="11" customFormat="1" ht="11.25">
      <c r="A25" s="30">
        <v>212003</v>
      </c>
      <c r="B25" s="17" t="s">
        <v>221</v>
      </c>
      <c r="C25" s="265">
        <v>507</v>
      </c>
      <c r="D25" s="265">
        <v>507</v>
      </c>
      <c r="E25" s="269">
        <v>507</v>
      </c>
    </row>
    <row r="26" spans="1:5" s="11" customFormat="1" ht="11.25">
      <c r="A26" s="30">
        <v>212003</v>
      </c>
      <c r="B26" s="17" t="s">
        <v>222</v>
      </c>
      <c r="C26" s="265">
        <v>290</v>
      </c>
      <c r="D26" s="265">
        <v>290</v>
      </c>
      <c r="E26" s="269">
        <v>290</v>
      </c>
    </row>
    <row r="27" spans="1:5" s="11" customFormat="1" ht="11.25" hidden="1">
      <c r="A27" s="30"/>
      <c r="B27" s="17"/>
      <c r="C27" s="261"/>
      <c r="D27" s="261"/>
      <c r="E27" s="262"/>
    </row>
    <row r="28" spans="1:5" s="11" customFormat="1" ht="10.15" hidden="1" customHeight="1">
      <c r="A28" s="24">
        <v>212004</v>
      </c>
      <c r="B28" s="17" t="s">
        <v>223</v>
      </c>
      <c r="C28" s="261"/>
      <c r="D28" s="261"/>
      <c r="E28" s="262"/>
    </row>
    <row r="29" spans="1:5" s="11" customFormat="1" ht="11.25" hidden="1">
      <c r="A29" s="8" t="s">
        <v>1</v>
      </c>
      <c r="B29" s="17"/>
      <c r="C29" s="261"/>
      <c r="D29" s="261"/>
      <c r="E29" s="262"/>
    </row>
    <row r="30" spans="1:5" s="11" customFormat="1" ht="11.25" hidden="1">
      <c r="A30" s="24"/>
      <c r="B30" s="17"/>
      <c r="C30" s="261"/>
      <c r="D30" s="261"/>
      <c r="E30" s="262"/>
    </row>
    <row r="31" spans="1:5" s="11" customFormat="1" ht="11.25" hidden="1">
      <c r="A31" s="24"/>
      <c r="B31" s="17"/>
      <c r="C31" s="261"/>
      <c r="D31" s="261"/>
      <c r="E31" s="262"/>
    </row>
    <row r="32" spans="1:5" s="11" customFormat="1" ht="11.25">
      <c r="A32" s="147" t="s">
        <v>119</v>
      </c>
      <c r="B32" s="146"/>
      <c r="C32" s="267">
        <f>C33+C35+C36</f>
        <v>830</v>
      </c>
      <c r="D32" s="267">
        <f>D33+D35+D36</f>
        <v>830</v>
      </c>
      <c r="E32" s="273">
        <f>E33+E35+E36</f>
        <v>830</v>
      </c>
    </row>
    <row r="33" spans="1:5" s="11" customFormat="1" ht="11.25">
      <c r="A33" s="9">
        <v>221004</v>
      </c>
      <c r="B33" s="10" t="s">
        <v>224</v>
      </c>
      <c r="C33" s="263">
        <v>664</v>
      </c>
      <c r="D33" s="263">
        <v>664</v>
      </c>
      <c r="E33" s="269">
        <v>664</v>
      </c>
    </row>
    <row r="34" spans="1:5" s="11" customFormat="1" ht="10.15" hidden="1" customHeight="1">
      <c r="A34" s="25">
        <v>229001</v>
      </c>
      <c r="B34" s="20" t="s">
        <v>27</v>
      </c>
      <c r="C34" s="263" t="e">
        <f>#REF!/30.126</f>
        <v>#REF!</v>
      </c>
      <c r="D34" s="263" t="e">
        <f>#REF!/30.126</f>
        <v>#REF!</v>
      </c>
      <c r="E34" s="269" t="e">
        <f>#REF!/30.126</f>
        <v>#REF!</v>
      </c>
    </row>
    <row r="35" spans="1:5" s="11" customFormat="1" ht="10.15" customHeight="1">
      <c r="A35" s="25">
        <v>223001</v>
      </c>
      <c r="B35" s="20" t="s">
        <v>225</v>
      </c>
      <c r="C35" s="263">
        <v>66</v>
      </c>
      <c r="D35" s="263">
        <v>66</v>
      </c>
      <c r="E35" s="269">
        <v>66</v>
      </c>
    </row>
    <row r="36" spans="1:5" s="11" customFormat="1" ht="10.15" customHeight="1">
      <c r="A36" s="30">
        <v>223001</v>
      </c>
      <c r="B36" s="17" t="s">
        <v>226</v>
      </c>
      <c r="C36" s="263">
        <v>100</v>
      </c>
      <c r="D36" s="263">
        <v>100</v>
      </c>
      <c r="E36" s="269">
        <v>100</v>
      </c>
    </row>
    <row r="37" spans="1:5" s="11" customFormat="1" ht="11.25">
      <c r="A37" s="147" t="s">
        <v>120</v>
      </c>
      <c r="B37" s="148"/>
      <c r="C37" s="267">
        <f>C38</f>
        <v>100</v>
      </c>
      <c r="D37" s="267">
        <f>D38</f>
        <v>100</v>
      </c>
      <c r="E37" s="273">
        <f>E38</f>
        <v>100</v>
      </c>
    </row>
    <row r="38" spans="1:5" s="31" customFormat="1" ht="9.6" customHeight="1">
      <c r="A38" s="9">
        <v>242</v>
      </c>
      <c r="B38" s="10" t="s">
        <v>105</v>
      </c>
      <c r="C38" s="265">
        <v>100</v>
      </c>
      <c r="D38" s="265">
        <v>100</v>
      </c>
      <c r="E38" s="269">
        <v>100</v>
      </c>
    </row>
    <row r="39" spans="1:5" s="11" customFormat="1" ht="10.15" customHeight="1">
      <c r="A39" s="147" t="s">
        <v>116</v>
      </c>
      <c r="B39" s="148"/>
      <c r="C39" s="268">
        <f>C40+C43+C44+C45+C46+C41+C42</f>
        <v>141210</v>
      </c>
      <c r="D39" s="268">
        <f>D40+D43+D44+D45+D46+D41+D42</f>
        <v>143210</v>
      </c>
      <c r="E39" s="268">
        <f>E40+E43+E44+E45+E46+E41+E42</f>
        <v>146210</v>
      </c>
    </row>
    <row r="40" spans="1:5" s="11" customFormat="1" ht="10.15" customHeight="1">
      <c r="A40" s="13" t="s">
        <v>136</v>
      </c>
      <c r="B40" s="10" t="s">
        <v>240</v>
      </c>
      <c r="C40" s="263">
        <v>230</v>
      </c>
      <c r="D40" s="263">
        <v>230</v>
      </c>
      <c r="E40" s="263">
        <v>230</v>
      </c>
    </row>
    <row r="41" spans="1:5" s="11" customFormat="1" ht="10.15" customHeight="1">
      <c r="A41" s="13">
        <v>312001</v>
      </c>
      <c r="B41" s="10" t="s">
        <v>253</v>
      </c>
      <c r="C41" s="263">
        <v>2800</v>
      </c>
      <c r="D41" s="263">
        <v>2800</v>
      </c>
      <c r="E41" s="263">
        <v>2800</v>
      </c>
    </row>
    <row r="42" spans="1:5" s="11" customFormat="1" ht="10.15" customHeight="1">
      <c r="A42" s="13" t="s">
        <v>135</v>
      </c>
      <c r="B42" s="10" t="s">
        <v>241</v>
      </c>
      <c r="C42" s="263">
        <v>135000</v>
      </c>
      <c r="D42" s="263">
        <v>137000</v>
      </c>
      <c r="E42" s="263">
        <v>140000</v>
      </c>
    </row>
    <row r="43" spans="1:5" s="11" customFormat="1" ht="10.15" customHeight="1">
      <c r="A43" s="13" t="s">
        <v>137</v>
      </c>
      <c r="B43" s="10" t="s">
        <v>242</v>
      </c>
      <c r="C43" s="263">
        <v>430</v>
      </c>
      <c r="D43" s="263">
        <v>430</v>
      </c>
      <c r="E43" s="263">
        <v>430</v>
      </c>
    </row>
    <row r="44" spans="1:5" s="11" customFormat="1" ht="10.15" customHeight="1">
      <c r="A44" s="32" t="s">
        <v>138</v>
      </c>
      <c r="B44" s="20" t="s">
        <v>239</v>
      </c>
      <c r="C44" s="263">
        <v>600</v>
      </c>
      <c r="D44" s="263">
        <v>600</v>
      </c>
      <c r="E44" s="263">
        <v>600</v>
      </c>
    </row>
    <row r="45" spans="1:5" s="11" customFormat="1" ht="10.15" customHeight="1">
      <c r="A45" s="19">
        <v>312001</v>
      </c>
      <c r="B45" s="20" t="s">
        <v>243</v>
      </c>
      <c r="C45" s="263">
        <v>150</v>
      </c>
      <c r="D45" s="263">
        <v>150</v>
      </c>
      <c r="E45" s="263">
        <v>150</v>
      </c>
    </row>
    <row r="46" spans="1:5" s="11" customFormat="1" ht="10.15" customHeight="1">
      <c r="A46" s="19">
        <v>312001</v>
      </c>
      <c r="B46" s="20" t="s">
        <v>254</v>
      </c>
      <c r="C46" s="263">
        <v>2000</v>
      </c>
      <c r="D46" s="263">
        <v>2000</v>
      </c>
      <c r="E46" s="263">
        <v>2000</v>
      </c>
    </row>
    <row r="47" spans="1:5" s="11" customFormat="1" ht="13.9" customHeight="1" thickBot="1">
      <c r="A47" s="33"/>
      <c r="B47" s="152"/>
      <c r="C47" s="280">
        <f>C7+C20+C16+C32+C37+C39</f>
        <v>486590</v>
      </c>
      <c r="D47" s="280">
        <f>D39+D37+D32+D20+D16+D7</f>
        <v>493590</v>
      </c>
      <c r="E47" s="237">
        <f>E39+E37+E32+E20+E16+E7</f>
        <v>501590</v>
      </c>
    </row>
    <row r="48" spans="1:5" s="11" customFormat="1" thickTop="1" thickBot="1">
      <c r="A48" s="112"/>
      <c r="B48" s="113"/>
      <c r="C48" s="114"/>
      <c r="D48" s="114"/>
      <c r="E48" s="238"/>
    </row>
    <row r="49" spans="1:5" s="11" customFormat="1" ht="12" thickTop="1">
      <c r="A49" s="139" t="s">
        <v>19</v>
      </c>
      <c r="B49" s="140"/>
      <c r="C49" s="138"/>
      <c r="D49" s="137"/>
      <c r="E49" s="231"/>
    </row>
    <row r="50" spans="1:5" s="11" customFormat="1" ht="11.25">
      <c r="A50" s="211" t="s">
        <v>113</v>
      </c>
      <c r="B50" s="148"/>
      <c r="C50" s="149"/>
      <c r="D50" s="149"/>
      <c r="E50" s="236"/>
    </row>
    <row r="51" spans="1:5" s="11" customFormat="1" ht="11.25">
      <c r="A51" s="9">
        <v>231</v>
      </c>
      <c r="B51" s="10" t="s">
        <v>103</v>
      </c>
      <c r="C51" s="12"/>
      <c r="D51" s="12"/>
      <c r="E51" s="232"/>
    </row>
    <row r="52" spans="1:5" s="11" customFormat="1" ht="11.25">
      <c r="A52" s="14">
        <v>233001</v>
      </c>
      <c r="B52" s="15" t="s">
        <v>104</v>
      </c>
      <c r="C52" s="12"/>
      <c r="D52" s="12"/>
      <c r="E52" s="232"/>
    </row>
    <row r="53" spans="1:5" s="11" customFormat="1" ht="11.25">
      <c r="A53" s="212" t="s">
        <v>114</v>
      </c>
      <c r="B53" s="213"/>
      <c r="C53" s="214"/>
      <c r="D53" s="214"/>
      <c r="E53" s="239"/>
    </row>
    <row r="54" spans="1:5" s="11" customFormat="1" ht="11.25">
      <c r="A54" s="13" t="s">
        <v>139</v>
      </c>
      <c r="B54" s="10" t="s">
        <v>106</v>
      </c>
      <c r="C54" s="12"/>
      <c r="D54" s="12"/>
      <c r="E54" s="232"/>
    </row>
    <row r="55" spans="1:5" s="11" customFormat="1" ht="11.25">
      <c r="A55" s="13">
        <v>322001</v>
      </c>
      <c r="B55" s="10" t="s">
        <v>107</v>
      </c>
      <c r="C55" s="12"/>
      <c r="D55" s="12"/>
      <c r="E55" s="232"/>
    </row>
    <row r="56" spans="1:5" s="11" customFormat="1" ht="12" thickBot="1">
      <c r="A56" s="151" t="s">
        <v>0</v>
      </c>
      <c r="B56" s="153"/>
      <c r="C56" s="154"/>
      <c r="D56" s="154"/>
      <c r="E56" s="237"/>
    </row>
    <row r="57" spans="1:5" s="11" customFormat="1" thickTop="1" thickBot="1">
      <c r="A57" s="34"/>
      <c r="B57" s="35"/>
      <c r="C57" s="18"/>
      <c r="D57" s="18"/>
      <c r="E57" s="238"/>
    </row>
    <row r="58" spans="1:5" s="11" customFormat="1" ht="12" thickTop="1">
      <c r="A58" s="141" t="s">
        <v>111</v>
      </c>
      <c r="B58" s="142"/>
      <c r="C58" s="137"/>
      <c r="D58" s="137"/>
      <c r="E58" s="231"/>
    </row>
    <row r="59" spans="1:5" s="11" customFormat="1" ht="9.75" customHeight="1">
      <c r="A59" s="211" t="s">
        <v>115</v>
      </c>
      <c r="B59" s="148"/>
      <c r="C59" s="149"/>
      <c r="D59" s="149"/>
      <c r="E59" s="236"/>
    </row>
    <row r="60" spans="1:5" s="11" customFormat="1" ht="10.15" customHeight="1">
      <c r="A60" s="13">
        <v>453</v>
      </c>
      <c r="B60" s="10" t="s">
        <v>108</v>
      </c>
      <c r="C60" s="96"/>
      <c r="D60" s="96"/>
      <c r="E60" s="233"/>
    </row>
    <row r="61" spans="1:5" s="11" customFormat="1" ht="10.15" customHeight="1">
      <c r="A61" s="13">
        <v>454001</v>
      </c>
      <c r="B61" s="10" t="s">
        <v>109</v>
      </c>
      <c r="C61" s="96"/>
      <c r="D61" s="96"/>
      <c r="E61" s="233"/>
    </row>
    <row r="62" spans="1:5" s="11" customFormat="1" ht="10.15" customHeight="1">
      <c r="A62" s="13">
        <v>454002</v>
      </c>
      <c r="B62" s="10" t="s">
        <v>110</v>
      </c>
      <c r="C62" s="96"/>
      <c r="D62" s="96"/>
      <c r="E62" s="233"/>
    </row>
    <row r="63" spans="1:5" s="11" customFormat="1" ht="10.15" customHeight="1">
      <c r="A63" s="155" t="s">
        <v>111</v>
      </c>
      <c r="B63" s="156"/>
      <c r="C63" s="157"/>
      <c r="D63" s="157"/>
      <c r="E63" s="237"/>
    </row>
    <row r="64" spans="1:5" s="11" customFormat="1" ht="11.25">
      <c r="A64" s="21"/>
      <c r="B64" s="10"/>
      <c r="C64" s="22"/>
      <c r="D64" s="22"/>
      <c r="E64" s="238"/>
    </row>
    <row r="65" spans="1:5" s="11" customFormat="1" ht="15">
      <c r="A65" s="143" t="s">
        <v>20</v>
      </c>
      <c r="B65" s="144"/>
      <c r="C65" s="286">
        <f>C47</f>
        <v>486590</v>
      </c>
      <c r="D65" s="286">
        <f>D47</f>
        <v>493590</v>
      </c>
      <c r="E65" s="285">
        <f>E47</f>
        <v>501590</v>
      </c>
    </row>
    <row r="66" spans="1:5" s="11" customFormat="1" ht="15">
      <c r="A66" s="143" t="s">
        <v>19</v>
      </c>
      <c r="B66" s="144"/>
      <c r="C66" s="145"/>
      <c r="D66" s="145"/>
      <c r="E66" s="240"/>
    </row>
    <row r="67" spans="1:5" s="36" customFormat="1" ht="15">
      <c r="A67" s="143" t="s">
        <v>111</v>
      </c>
      <c r="B67" s="144"/>
      <c r="C67" s="286"/>
      <c r="D67" s="145"/>
      <c r="E67" s="240"/>
    </row>
    <row r="68" spans="1:5" s="36" customFormat="1" ht="15">
      <c r="A68" s="217" t="s">
        <v>112</v>
      </c>
      <c r="B68" s="218"/>
      <c r="C68" s="219">
        <v>5000</v>
      </c>
      <c r="D68" s="219">
        <v>5000</v>
      </c>
      <c r="E68" s="240">
        <v>5000</v>
      </c>
    </row>
    <row r="69" spans="1:5" s="36" customFormat="1" ht="15.75" thickBot="1">
      <c r="A69" s="177" t="s">
        <v>21</v>
      </c>
      <c r="B69" s="178"/>
      <c r="C69" s="287">
        <f>C65+C67+C68</f>
        <v>491590</v>
      </c>
      <c r="D69" s="287">
        <f>D65</f>
        <v>493590</v>
      </c>
      <c r="E69" s="288">
        <v>506590</v>
      </c>
    </row>
    <row r="70" spans="1:5" s="36" customFormat="1" ht="13.5" thickTop="1">
      <c r="A70" s="37"/>
    </row>
    <row r="71" spans="1:5" s="36" customFormat="1">
      <c r="A71" s="37"/>
    </row>
    <row r="72" spans="1:5" ht="15.75">
      <c r="A72" s="37"/>
      <c r="B72" s="38"/>
    </row>
    <row r="83" spans="1:4">
      <c r="A83" s="41"/>
      <c r="B83" s="42"/>
      <c r="C83" s="42"/>
      <c r="D83" s="42"/>
    </row>
    <row r="84" spans="1:4">
      <c r="A84" s="41"/>
      <c r="B84" s="42"/>
      <c r="C84" s="42"/>
      <c r="D84" s="42"/>
    </row>
    <row r="85" spans="1:4">
      <c r="A85" s="41"/>
      <c r="B85" s="42"/>
      <c r="C85" s="42"/>
      <c r="D85" s="42"/>
    </row>
    <row r="86" spans="1:4">
      <c r="A86" s="41"/>
      <c r="B86" s="42"/>
      <c r="C86" s="42"/>
      <c r="D86" s="42"/>
    </row>
    <row r="87" spans="1:4">
      <c r="A87" s="41"/>
      <c r="B87" s="42"/>
      <c r="C87" s="42"/>
      <c r="D87" s="42"/>
    </row>
    <row r="88" spans="1:4">
      <c r="A88" s="41"/>
      <c r="B88" s="42"/>
      <c r="C88" s="42"/>
      <c r="D88" s="42"/>
    </row>
    <row r="89" spans="1:4">
      <c r="A89" s="41"/>
      <c r="B89" s="42"/>
      <c r="C89" s="42"/>
      <c r="D89" s="42"/>
    </row>
    <row r="90" spans="1:4">
      <c r="A90" s="41"/>
      <c r="B90" s="42"/>
      <c r="C90" s="42"/>
      <c r="D90" s="42"/>
    </row>
    <row r="91" spans="1:4">
      <c r="A91" s="41"/>
      <c r="B91" s="42"/>
      <c r="C91" s="42"/>
      <c r="D91" s="42"/>
    </row>
    <row r="92" spans="1:4">
      <c r="A92" s="41"/>
      <c r="B92" s="42"/>
      <c r="C92" s="42"/>
      <c r="D92" s="42"/>
    </row>
    <row r="93" spans="1:4">
      <c r="A93" s="41"/>
      <c r="B93" s="42"/>
      <c r="C93" s="42"/>
      <c r="D93" s="42"/>
    </row>
    <row r="94" spans="1:4">
      <c r="A94" s="41"/>
      <c r="B94" s="42"/>
      <c r="C94" s="42"/>
      <c r="D94" s="42"/>
    </row>
    <row r="95" spans="1:4">
      <c r="A95" s="41"/>
      <c r="B95" s="42"/>
      <c r="C95" s="42"/>
      <c r="D95" s="42"/>
    </row>
    <row r="96" spans="1:4">
      <c r="A96" s="41"/>
      <c r="B96" s="42"/>
      <c r="C96" s="42"/>
      <c r="D96" s="42"/>
    </row>
    <row r="97" spans="1:4">
      <c r="A97" s="41"/>
      <c r="B97" s="42"/>
      <c r="C97" s="42"/>
      <c r="D97" s="42"/>
    </row>
    <row r="98" spans="1:4">
      <c r="A98" s="41"/>
      <c r="B98" s="42"/>
      <c r="C98" s="42"/>
      <c r="D98" s="42"/>
    </row>
    <row r="99" spans="1:4">
      <c r="A99" s="41"/>
      <c r="B99" s="42"/>
      <c r="C99" s="42"/>
      <c r="D99" s="42"/>
    </row>
    <row r="100" spans="1:4">
      <c r="A100" s="41"/>
      <c r="B100" s="42"/>
      <c r="C100" s="42"/>
      <c r="D100" s="42"/>
    </row>
    <row r="101" spans="1:4">
      <c r="A101" s="41"/>
      <c r="B101" s="42"/>
      <c r="C101" s="42"/>
      <c r="D101" s="42"/>
    </row>
    <row r="102" spans="1:4">
      <c r="A102" s="41"/>
      <c r="B102" s="42"/>
      <c r="C102" s="42"/>
      <c r="D102" s="42"/>
    </row>
    <row r="103" spans="1:4">
      <c r="A103" s="41"/>
      <c r="B103" s="42"/>
      <c r="C103" s="42"/>
      <c r="D103" s="42"/>
    </row>
    <row r="104" spans="1:4">
      <c r="A104" s="41"/>
      <c r="B104" s="42"/>
      <c r="C104" s="42"/>
      <c r="D104" s="42"/>
    </row>
    <row r="105" spans="1:4">
      <c r="A105" s="41"/>
      <c r="B105" s="42"/>
      <c r="C105" s="42"/>
      <c r="D105" s="42"/>
    </row>
    <row r="106" spans="1:4">
      <c r="A106" s="41"/>
      <c r="B106" s="42"/>
      <c r="C106" s="42"/>
      <c r="D106" s="42"/>
    </row>
    <row r="107" spans="1:4">
      <c r="A107" s="41"/>
      <c r="B107" s="42"/>
      <c r="C107" s="42"/>
      <c r="D107" s="42"/>
    </row>
    <row r="108" spans="1:4">
      <c r="A108" s="41"/>
      <c r="B108" s="42"/>
      <c r="C108" s="42"/>
      <c r="D108" s="42"/>
    </row>
    <row r="109" spans="1:4">
      <c r="A109" s="41"/>
      <c r="B109" s="42"/>
      <c r="C109" s="42"/>
      <c r="D109" s="42"/>
    </row>
    <row r="110" spans="1:4">
      <c r="A110" s="41"/>
      <c r="B110" s="42"/>
      <c r="C110" s="42"/>
      <c r="D110" s="42"/>
    </row>
    <row r="111" spans="1:4">
      <c r="A111" s="41"/>
      <c r="B111" s="42"/>
      <c r="C111" s="42"/>
      <c r="D111" s="42"/>
    </row>
    <row r="112" spans="1:4">
      <c r="A112" s="41"/>
      <c r="B112" s="42"/>
      <c r="C112" s="42"/>
      <c r="D112" s="42"/>
    </row>
    <row r="113" spans="1:4">
      <c r="A113" s="41"/>
      <c r="B113" s="42"/>
      <c r="C113" s="42"/>
      <c r="D113" s="42"/>
    </row>
    <row r="114" spans="1:4">
      <c r="A114" s="41"/>
      <c r="B114" s="42"/>
      <c r="C114" s="42"/>
      <c r="D114" s="42"/>
    </row>
    <row r="115" spans="1:4">
      <c r="A115" s="41"/>
      <c r="B115" s="42"/>
      <c r="C115" s="42"/>
      <c r="D115" s="42"/>
    </row>
    <row r="116" spans="1:4">
      <c r="A116" s="41"/>
      <c r="B116" s="42"/>
      <c r="C116" s="42"/>
      <c r="D116" s="42"/>
    </row>
    <row r="117" spans="1:4">
      <c r="A117" s="41"/>
      <c r="B117" s="42"/>
      <c r="C117" s="42"/>
      <c r="D117" s="42"/>
    </row>
    <row r="118" spans="1:4">
      <c r="A118" s="41"/>
      <c r="B118" s="42"/>
      <c r="C118" s="42"/>
      <c r="D118" s="42"/>
    </row>
    <row r="119" spans="1:4">
      <c r="A119" s="41"/>
      <c r="B119" s="42"/>
      <c r="C119" s="42"/>
      <c r="D119" s="42"/>
    </row>
    <row r="120" spans="1:4">
      <c r="A120" s="41"/>
      <c r="B120" s="42"/>
      <c r="C120" s="42"/>
      <c r="D120" s="42"/>
    </row>
    <row r="121" spans="1:4">
      <c r="A121" s="41"/>
      <c r="B121" s="42"/>
      <c r="C121" s="42"/>
      <c r="D121" s="42"/>
    </row>
    <row r="122" spans="1:4">
      <c r="A122" s="41"/>
      <c r="B122" s="42"/>
      <c r="C122" s="42"/>
      <c r="D122" s="42"/>
    </row>
    <row r="123" spans="1:4">
      <c r="A123" s="41"/>
      <c r="B123" s="42"/>
      <c r="C123" s="42"/>
      <c r="D123" s="42"/>
    </row>
    <row r="124" spans="1:4">
      <c r="A124" s="41"/>
      <c r="B124" s="42"/>
      <c r="C124" s="42"/>
      <c r="D124" s="42"/>
    </row>
    <row r="125" spans="1:4">
      <c r="A125" s="41"/>
      <c r="B125" s="42"/>
      <c r="C125" s="42"/>
      <c r="D125" s="42"/>
    </row>
    <row r="126" spans="1:4">
      <c r="A126" s="41"/>
      <c r="B126" s="42"/>
      <c r="C126" s="42"/>
      <c r="D126" s="42"/>
    </row>
    <row r="127" spans="1:4">
      <c r="A127" s="41"/>
      <c r="B127" s="42"/>
      <c r="C127" s="42"/>
      <c r="D127" s="42"/>
    </row>
    <row r="128" spans="1:4">
      <c r="A128" s="41"/>
      <c r="B128" s="42"/>
      <c r="C128" s="42"/>
      <c r="D128" s="42"/>
    </row>
    <row r="129" spans="1:4">
      <c r="A129" s="41"/>
      <c r="B129" s="42"/>
      <c r="C129" s="42"/>
      <c r="D129" s="42"/>
    </row>
    <row r="130" spans="1:4">
      <c r="A130" s="41"/>
      <c r="B130" s="42"/>
      <c r="C130" s="42"/>
      <c r="D130" s="42"/>
    </row>
    <row r="131" spans="1:4">
      <c r="A131" s="41"/>
      <c r="B131" s="42"/>
      <c r="C131" s="42"/>
      <c r="D131" s="42"/>
    </row>
    <row r="132" spans="1:4">
      <c r="A132" s="41"/>
      <c r="B132" s="42"/>
      <c r="C132" s="42"/>
      <c r="D132" s="42"/>
    </row>
    <row r="133" spans="1:4">
      <c r="A133" s="41"/>
      <c r="B133" s="42"/>
      <c r="C133" s="42"/>
      <c r="D133" s="42"/>
    </row>
    <row r="134" spans="1:4">
      <c r="A134" s="41"/>
      <c r="B134" s="42"/>
      <c r="C134" s="42"/>
      <c r="D134" s="42"/>
    </row>
    <row r="135" spans="1:4">
      <c r="A135" s="41"/>
      <c r="B135" s="42"/>
      <c r="C135" s="42"/>
      <c r="D135" s="42"/>
    </row>
    <row r="136" spans="1:4">
      <c r="A136" s="41"/>
      <c r="B136" s="42"/>
      <c r="C136" s="42"/>
      <c r="D136" s="42"/>
    </row>
    <row r="137" spans="1:4">
      <c r="A137" s="41"/>
      <c r="B137" s="42"/>
      <c r="C137" s="42"/>
      <c r="D137" s="42"/>
    </row>
    <row r="138" spans="1:4">
      <c r="A138" s="41"/>
      <c r="B138" s="42"/>
      <c r="C138" s="42"/>
      <c r="D138" s="42"/>
    </row>
    <row r="139" spans="1:4">
      <c r="A139" s="41"/>
      <c r="B139" s="42"/>
      <c r="C139" s="42"/>
      <c r="D139" s="42"/>
    </row>
    <row r="140" spans="1:4">
      <c r="A140" s="41"/>
      <c r="B140" s="42"/>
      <c r="C140" s="42"/>
      <c r="D140" s="42"/>
    </row>
    <row r="141" spans="1:4">
      <c r="A141" s="41"/>
      <c r="B141" s="42"/>
      <c r="C141" s="42"/>
      <c r="D141" s="42"/>
    </row>
    <row r="142" spans="1:4">
      <c r="A142" s="41"/>
      <c r="B142" s="42"/>
      <c r="C142" s="42"/>
      <c r="D142" s="42"/>
    </row>
    <row r="143" spans="1:4">
      <c r="A143" s="41"/>
      <c r="B143" s="42"/>
      <c r="C143" s="42"/>
      <c r="D143" s="42"/>
    </row>
    <row r="144" spans="1:4">
      <c r="A144" s="41"/>
      <c r="B144" s="42"/>
      <c r="C144" s="42"/>
      <c r="D144" s="42"/>
    </row>
    <row r="145" spans="1:4">
      <c r="A145" s="41"/>
      <c r="B145" s="42"/>
      <c r="C145" s="42"/>
      <c r="D145" s="42"/>
    </row>
    <row r="146" spans="1:4">
      <c r="A146" s="41"/>
      <c r="B146" s="42"/>
      <c r="C146" s="42"/>
      <c r="D146" s="42"/>
    </row>
    <row r="147" spans="1:4">
      <c r="A147" s="41"/>
      <c r="B147" s="42"/>
      <c r="C147" s="42"/>
      <c r="D147" s="42"/>
    </row>
    <row r="148" spans="1:4">
      <c r="A148" s="41"/>
      <c r="B148" s="42"/>
      <c r="C148" s="42"/>
      <c r="D148" s="42"/>
    </row>
    <row r="149" spans="1:4">
      <c r="A149" s="41"/>
      <c r="B149" s="42"/>
      <c r="C149" s="42"/>
      <c r="D149" s="42"/>
    </row>
    <row r="150" spans="1:4">
      <c r="A150" s="41"/>
      <c r="B150" s="42"/>
      <c r="C150" s="42"/>
      <c r="D150" s="42"/>
    </row>
    <row r="151" spans="1:4">
      <c r="A151" s="41"/>
      <c r="B151" s="42"/>
      <c r="C151" s="42"/>
      <c r="D151" s="42"/>
    </row>
    <row r="152" spans="1:4">
      <c r="A152" s="41"/>
      <c r="B152" s="42"/>
      <c r="C152" s="42"/>
      <c r="D152" s="42"/>
    </row>
    <row r="153" spans="1:4">
      <c r="A153" s="41"/>
      <c r="B153" s="42"/>
      <c r="C153" s="42"/>
      <c r="D153" s="42"/>
    </row>
    <row r="154" spans="1:4">
      <c r="A154" s="41"/>
      <c r="B154" s="42"/>
      <c r="C154" s="42"/>
      <c r="D154" s="42"/>
    </row>
    <row r="155" spans="1:4">
      <c r="A155" s="41"/>
      <c r="B155" s="42"/>
      <c r="C155" s="42"/>
      <c r="D155" s="42"/>
    </row>
    <row r="156" spans="1:4">
      <c r="A156" s="41"/>
      <c r="B156" s="42"/>
      <c r="C156" s="42"/>
      <c r="D156" s="42"/>
    </row>
    <row r="157" spans="1:4">
      <c r="A157" s="41"/>
      <c r="B157" s="42"/>
      <c r="C157" s="42"/>
      <c r="D157" s="42"/>
    </row>
    <row r="158" spans="1:4">
      <c r="A158" s="41"/>
      <c r="B158" s="42"/>
      <c r="C158" s="42"/>
      <c r="D158" s="42"/>
    </row>
    <row r="159" spans="1:4">
      <c r="A159" s="41"/>
      <c r="B159" s="42"/>
      <c r="C159" s="42"/>
      <c r="D159" s="42"/>
    </row>
    <row r="160" spans="1:4">
      <c r="A160" s="41"/>
      <c r="B160" s="42"/>
      <c r="C160" s="42"/>
      <c r="D160" s="42"/>
    </row>
    <row r="161" spans="1:4">
      <c r="A161" s="41"/>
      <c r="B161" s="42"/>
      <c r="C161" s="42"/>
      <c r="D161" s="42"/>
    </row>
    <row r="162" spans="1:4">
      <c r="A162" s="41"/>
      <c r="B162" s="42"/>
      <c r="C162" s="42"/>
      <c r="D162" s="42"/>
    </row>
    <row r="163" spans="1:4">
      <c r="A163" s="41"/>
      <c r="B163" s="42"/>
      <c r="C163" s="42"/>
      <c r="D163" s="42"/>
    </row>
    <row r="164" spans="1:4">
      <c r="A164" s="41"/>
      <c r="B164" s="42"/>
      <c r="C164" s="42"/>
      <c r="D164" s="42"/>
    </row>
    <row r="165" spans="1:4">
      <c r="A165" s="41"/>
      <c r="B165" s="42"/>
      <c r="C165" s="42"/>
      <c r="D165" s="42"/>
    </row>
    <row r="166" spans="1:4">
      <c r="A166" s="41"/>
      <c r="B166" s="42"/>
      <c r="C166" s="42"/>
      <c r="D166" s="42"/>
    </row>
    <row r="167" spans="1:4">
      <c r="A167" s="41"/>
      <c r="B167" s="42"/>
      <c r="C167" s="42"/>
      <c r="D167" s="42"/>
    </row>
    <row r="168" spans="1:4">
      <c r="A168" s="41"/>
      <c r="B168" s="42"/>
      <c r="C168" s="42"/>
      <c r="D168" s="42"/>
    </row>
    <row r="169" spans="1:4">
      <c r="A169" s="41"/>
      <c r="B169" s="42"/>
      <c r="C169" s="42"/>
      <c r="D169" s="42"/>
    </row>
    <row r="170" spans="1:4">
      <c r="A170" s="41"/>
      <c r="B170" s="42"/>
      <c r="C170" s="42"/>
      <c r="D170" s="42"/>
    </row>
    <row r="171" spans="1:4">
      <c r="A171" s="41"/>
      <c r="B171" s="42"/>
      <c r="C171" s="42"/>
      <c r="D171" s="42"/>
    </row>
    <row r="172" spans="1:4">
      <c r="A172" s="41"/>
      <c r="B172" s="42"/>
      <c r="C172" s="42"/>
      <c r="D172" s="42"/>
    </row>
    <row r="173" spans="1:4">
      <c r="A173" s="41"/>
      <c r="B173" s="42"/>
      <c r="C173" s="42"/>
      <c r="D173" s="42"/>
    </row>
    <row r="174" spans="1:4">
      <c r="A174" s="41"/>
      <c r="B174" s="42"/>
      <c r="C174" s="42"/>
      <c r="D174" s="42"/>
    </row>
    <row r="175" spans="1:4">
      <c r="A175" s="41"/>
      <c r="B175" s="42"/>
      <c r="C175" s="42"/>
      <c r="D175" s="42"/>
    </row>
    <row r="176" spans="1:4">
      <c r="A176" s="41"/>
      <c r="B176" s="42"/>
      <c r="C176" s="42"/>
      <c r="D176" s="42"/>
    </row>
    <row r="177" spans="1:4">
      <c r="A177" s="41"/>
      <c r="B177" s="42"/>
      <c r="C177" s="42"/>
      <c r="D177" s="42"/>
    </row>
    <row r="178" spans="1:4">
      <c r="A178" s="41"/>
      <c r="B178" s="42"/>
      <c r="C178" s="42"/>
      <c r="D178" s="42"/>
    </row>
    <row r="179" spans="1:4">
      <c r="A179" s="41"/>
      <c r="B179" s="42"/>
      <c r="C179" s="42"/>
      <c r="D179" s="42"/>
    </row>
    <row r="180" spans="1:4">
      <c r="A180" s="41"/>
      <c r="B180" s="42"/>
      <c r="C180" s="42"/>
      <c r="D180" s="42"/>
    </row>
    <row r="181" spans="1:4">
      <c r="A181" s="41"/>
      <c r="B181" s="42"/>
      <c r="C181" s="42"/>
      <c r="D181" s="42"/>
    </row>
    <row r="182" spans="1:4">
      <c r="A182" s="41"/>
      <c r="B182" s="42"/>
      <c r="C182" s="42"/>
      <c r="D182" s="42"/>
    </row>
    <row r="183" spans="1:4">
      <c r="A183" s="41"/>
      <c r="B183" s="42"/>
      <c r="C183" s="42"/>
      <c r="D183" s="42"/>
    </row>
    <row r="184" spans="1:4">
      <c r="A184" s="41"/>
      <c r="B184" s="42"/>
      <c r="C184" s="42"/>
      <c r="D184" s="42"/>
    </row>
    <row r="185" spans="1:4">
      <c r="A185" s="41"/>
      <c r="B185" s="42"/>
      <c r="C185" s="42"/>
      <c r="D185" s="42"/>
    </row>
    <row r="186" spans="1:4">
      <c r="A186" s="41"/>
      <c r="B186" s="42"/>
      <c r="C186" s="42"/>
      <c r="D186" s="42"/>
    </row>
    <row r="187" spans="1:4">
      <c r="A187" s="41"/>
      <c r="B187" s="42"/>
      <c r="C187" s="42"/>
      <c r="D187" s="42"/>
    </row>
    <row r="188" spans="1:4">
      <c r="A188" s="41"/>
      <c r="B188" s="42"/>
      <c r="C188" s="42"/>
      <c r="D188" s="42"/>
    </row>
    <row r="189" spans="1:4">
      <c r="A189" s="41"/>
      <c r="B189" s="42"/>
      <c r="C189" s="42"/>
      <c r="D189" s="42"/>
    </row>
    <row r="190" spans="1:4">
      <c r="A190" s="41"/>
      <c r="B190" s="42"/>
      <c r="C190" s="42"/>
      <c r="D190" s="42"/>
    </row>
    <row r="191" spans="1:4">
      <c r="A191" s="41"/>
      <c r="B191" s="42"/>
      <c r="C191" s="42"/>
      <c r="D191" s="42"/>
    </row>
    <row r="192" spans="1:4">
      <c r="A192" s="41"/>
      <c r="B192" s="42"/>
      <c r="C192" s="42"/>
      <c r="D192" s="42"/>
    </row>
    <row r="193" spans="1:4">
      <c r="A193" s="41"/>
      <c r="B193" s="42"/>
      <c r="C193" s="42"/>
      <c r="D193" s="42"/>
    </row>
    <row r="194" spans="1:4">
      <c r="A194" s="41"/>
      <c r="B194" s="42"/>
      <c r="C194" s="42"/>
      <c r="D194" s="42"/>
    </row>
    <row r="195" spans="1:4">
      <c r="A195" s="41"/>
      <c r="B195" s="42"/>
      <c r="C195" s="42"/>
      <c r="D195" s="42"/>
    </row>
    <row r="196" spans="1:4">
      <c r="A196" s="41"/>
      <c r="B196" s="42"/>
      <c r="C196" s="42"/>
      <c r="D196" s="42"/>
    </row>
    <row r="197" spans="1:4">
      <c r="A197" s="41"/>
      <c r="B197" s="42"/>
      <c r="C197" s="42"/>
      <c r="D197" s="42"/>
    </row>
    <row r="198" spans="1:4">
      <c r="A198" s="41"/>
      <c r="B198" s="42"/>
      <c r="C198" s="42"/>
      <c r="D198" s="42"/>
    </row>
    <row r="199" spans="1:4">
      <c r="A199" s="41"/>
      <c r="B199" s="42"/>
      <c r="C199" s="42"/>
      <c r="D199" s="42"/>
    </row>
    <row r="200" spans="1:4">
      <c r="A200" s="41"/>
      <c r="B200" s="42"/>
      <c r="C200" s="42"/>
      <c r="D200" s="42"/>
    </row>
    <row r="201" spans="1:4">
      <c r="A201" s="41"/>
      <c r="B201" s="42"/>
      <c r="C201" s="42"/>
      <c r="D201" s="42"/>
    </row>
    <row r="202" spans="1:4">
      <c r="A202" s="41"/>
      <c r="B202" s="42"/>
      <c r="C202" s="42"/>
      <c r="D202" s="42"/>
    </row>
    <row r="203" spans="1:4">
      <c r="A203" s="41"/>
      <c r="B203" s="42"/>
      <c r="C203" s="42"/>
      <c r="D203" s="42"/>
    </row>
    <row r="204" spans="1:4">
      <c r="A204" s="41"/>
      <c r="B204" s="42"/>
      <c r="C204" s="42"/>
      <c r="D204" s="42"/>
    </row>
    <row r="205" spans="1:4">
      <c r="A205" s="41"/>
      <c r="B205" s="42"/>
      <c r="C205" s="42"/>
      <c r="D205" s="42"/>
    </row>
    <row r="206" spans="1:4">
      <c r="A206" s="41"/>
      <c r="B206" s="42"/>
      <c r="C206" s="42"/>
      <c r="D206" s="42"/>
    </row>
    <row r="207" spans="1:4">
      <c r="A207" s="41"/>
      <c r="B207" s="42"/>
      <c r="C207" s="42"/>
      <c r="D207" s="42"/>
    </row>
    <row r="208" spans="1:4">
      <c r="A208" s="41"/>
      <c r="B208" s="42"/>
      <c r="C208" s="42"/>
      <c r="D208" s="42"/>
    </row>
    <row r="209" spans="1:4">
      <c r="A209" s="41"/>
      <c r="B209" s="42"/>
      <c r="C209" s="42"/>
      <c r="D209" s="42"/>
    </row>
    <row r="210" spans="1:4">
      <c r="A210" s="41"/>
      <c r="B210" s="42"/>
      <c r="C210" s="42"/>
      <c r="D210" s="42"/>
    </row>
    <row r="211" spans="1:4">
      <c r="A211" s="41"/>
      <c r="B211" s="42"/>
      <c r="C211" s="42"/>
      <c r="D211" s="42"/>
    </row>
    <row r="212" spans="1:4">
      <c r="A212" s="41"/>
      <c r="B212" s="42"/>
      <c r="C212" s="42"/>
      <c r="D212" s="42"/>
    </row>
    <row r="213" spans="1:4">
      <c r="A213" s="41"/>
      <c r="B213" s="42"/>
      <c r="C213" s="42"/>
      <c r="D213" s="42"/>
    </row>
    <row r="214" spans="1:4">
      <c r="A214" s="41"/>
      <c r="B214" s="42"/>
      <c r="C214" s="42"/>
      <c r="D214" s="42"/>
    </row>
    <row r="215" spans="1:4">
      <c r="A215" s="41"/>
      <c r="B215" s="42"/>
      <c r="C215" s="42"/>
      <c r="D215" s="42"/>
    </row>
    <row r="216" spans="1:4">
      <c r="A216" s="41"/>
      <c r="B216" s="42"/>
      <c r="C216" s="42"/>
      <c r="D216" s="42"/>
    </row>
    <row r="217" spans="1:4">
      <c r="A217" s="41"/>
      <c r="B217" s="42"/>
      <c r="C217" s="42"/>
      <c r="D217" s="42"/>
    </row>
    <row r="218" spans="1:4">
      <c r="A218" s="41"/>
      <c r="B218" s="42"/>
      <c r="C218" s="42"/>
      <c r="D218" s="42"/>
    </row>
    <row r="219" spans="1:4">
      <c r="A219" s="41"/>
      <c r="B219" s="42"/>
      <c r="C219" s="42"/>
      <c r="D219" s="42"/>
    </row>
    <row r="220" spans="1:4">
      <c r="A220" s="41"/>
      <c r="B220" s="42"/>
      <c r="C220" s="42"/>
      <c r="D220" s="42"/>
    </row>
    <row r="221" spans="1:4">
      <c r="A221" s="41"/>
      <c r="B221" s="42"/>
      <c r="C221" s="42"/>
      <c r="D221" s="42"/>
    </row>
    <row r="222" spans="1:4">
      <c r="A222" s="41"/>
      <c r="B222" s="42"/>
      <c r="C222" s="42"/>
      <c r="D222" s="42"/>
    </row>
    <row r="223" spans="1:4">
      <c r="A223" s="41"/>
      <c r="B223" s="42"/>
      <c r="C223" s="42"/>
      <c r="D223" s="42"/>
    </row>
    <row r="224" spans="1:4">
      <c r="A224" s="41"/>
      <c r="B224" s="42"/>
      <c r="C224" s="42"/>
      <c r="D224" s="42"/>
    </row>
    <row r="225" spans="1:4">
      <c r="A225" s="41"/>
      <c r="B225" s="42"/>
      <c r="C225" s="42"/>
      <c r="D225" s="42"/>
    </row>
    <row r="226" spans="1:4">
      <c r="A226" s="41"/>
      <c r="B226" s="42"/>
      <c r="C226" s="42"/>
      <c r="D226" s="42"/>
    </row>
    <row r="227" spans="1:4">
      <c r="A227" s="41"/>
      <c r="B227" s="42"/>
      <c r="C227" s="42"/>
      <c r="D227" s="42"/>
    </row>
    <row r="228" spans="1:4">
      <c r="A228" s="41"/>
      <c r="B228" s="42"/>
      <c r="C228" s="42"/>
      <c r="D228" s="42"/>
    </row>
    <row r="229" spans="1:4">
      <c r="A229" s="41"/>
      <c r="B229" s="42"/>
      <c r="C229" s="42"/>
      <c r="D229" s="42"/>
    </row>
    <row r="230" spans="1:4">
      <c r="A230" s="41"/>
      <c r="B230" s="42"/>
      <c r="C230" s="42"/>
      <c r="D230" s="42"/>
    </row>
    <row r="231" spans="1:4">
      <c r="A231" s="41"/>
      <c r="B231" s="42"/>
      <c r="C231" s="42"/>
      <c r="D231" s="42"/>
    </row>
    <row r="232" spans="1:4">
      <c r="A232" s="41"/>
      <c r="B232" s="42"/>
      <c r="C232" s="42"/>
      <c r="D232" s="42"/>
    </row>
    <row r="233" spans="1:4">
      <c r="A233" s="41"/>
      <c r="B233" s="42"/>
      <c r="C233" s="42"/>
      <c r="D233" s="42"/>
    </row>
    <row r="234" spans="1:4">
      <c r="A234" s="41"/>
      <c r="B234" s="42"/>
      <c r="C234" s="42"/>
      <c r="D234" s="42"/>
    </row>
    <row r="235" spans="1:4">
      <c r="A235" s="41"/>
      <c r="B235" s="42"/>
      <c r="C235" s="42"/>
      <c r="D235" s="42"/>
    </row>
    <row r="236" spans="1:4">
      <c r="A236" s="41"/>
      <c r="B236" s="42"/>
      <c r="C236" s="42"/>
      <c r="D236" s="42"/>
    </row>
    <row r="237" spans="1:4">
      <c r="A237" s="41"/>
      <c r="B237" s="42"/>
      <c r="C237" s="42"/>
      <c r="D237" s="42"/>
    </row>
    <row r="238" spans="1:4">
      <c r="A238" s="41"/>
      <c r="B238" s="42"/>
      <c r="C238" s="42"/>
      <c r="D238" s="42"/>
    </row>
    <row r="239" spans="1:4">
      <c r="A239" s="41"/>
      <c r="B239" s="42"/>
      <c r="C239" s="42"/>
      <c r="D239" s="42"/>
    </row>
    <row r="240" spans="1:4">
      <c r="A240" s="41"/>
      <c r="B240" s="42"/>
      <c r="C240" s="42"/>
      <c r="D240" s="42"/>
    </row>
    <row r="241" spans="1:4">
      <c r="A241" s="41"/>
      <c r="B241" s="42"/>
      <c r="C241" s="42"/>
      <c r="D241" s="42"/>
    </row>
    <row r="242" spans="1:4">
      <c r="A242" s="41"/>
      <c r="B242" s="42"/>
      <c r="C242" s="42"/>
      <c r="D242" s="42"/>
    </row>
    <row r="243" spans="1:4">
      <c r="A243" s="41"/>
      <c r="B243" s="42"/>
      <c r="C243" s="42"/>
      <c r="D243" s="42"/>
    </row>
    <row r="244" spans="1:4">
      <c r="A244" s="41"/>
      <c r="B244" s="42"/>
      <c r="C244" s="42"/>
      <c r="D244" s="42"/>
    </row>
    <row r="245" spans="1:4">
      <c r="A245" s="41"/>
      <c r="B245" s="42"/>
      <c r="C245" s="42"/>
      <c r="D245" s="42"/>
    </row>
    <row r="246" spans="1:4">
      <c r="A246" s="41"/>
      <c r="B246" s="42"/>
      <c r="C246" s="42"/>
      <c r="D246" s="42"/>
    </row>
    <row r="247" spans="1:4">
      <c r="A247" s="41"/>
      <c r="B247" s="42"/>
      <c r="C247" s="42"/>
      <c r="D247" s="42"/>
    </row>
    <row r="248" spans="1:4">
      <c r="A248" s="41"/>
      <c r="B248" s="42"/>
      <c r="C248" s="42"/>
      <c r="D248" s="42"/>
    </row>
    <row r="249" spans="1:4">
      <c r="A249" s="41"/>
      <c r="B249" s="42"/>
      <c r="C249" s="42"/>
      <c r="D249" s="42"/>
    </row>
    <row r="250" spans="1:4">
      <c r="A250" s="41"/>
      <c r="B250" s="42"/>
      <c r="C250" s="42"/>
      <c r="D250" s="42"/>
    </row>
    <row r="251" spans="1:4">
      <c r="A251" s="41"/>
      <c r="B251" s="42"/>
      <c r="C251" s="42"/>
      <c r="D251" s="42"/>
    </row>
    <row r="252" spans="1:4">
      <c r="A252" s="41"/>
      <c r="B252" s="42"/>
      <c r="C252" s="42"/>
      <c r="D252" s="42"/>
    </row>
    <row r="253" spans="1:4">
      <c r="A253" s="41"/>
      <c r="B253" s="42"/>
      <c r="C253" s="42"/>
      <c r="D253" s="42"/>
    </row>
    <row r="254" spans="1:4">
      <c r="A254" s="41"/>
      <c r="B254" s="42"/>
      <c r="C254" s="42"/>
      <c r="D254" s="42"/>
    </row>
    <row r="255" spans="1:4">
      <c r="A255" s="41"/>
      <c r="B255" s="42"/>
      <c r="C255" s="42"/>
      <c r="D255" s="42"/>
    </row>
    <row r="256" spans="1:4">
      <c r="A256" s="41"/>
      <c r="B256" s="42"/>
      <c r="C256" s="42"/>
      <c r="D256" s="42"/>
    </row>
    <row r="257" spans="1:4">
      <c r="A257" s="41"/>
      <c r="B257" s="42"/>
      <c r="C257" s="42"/>
      <c r="D257" s="42"/>
    </row>
    <row r="258" spans="1:4">
      <c r="A258" s="41"/>
      <c r="B258" s="42"/>
      <c r="C258" s="42"/>
      <c r="D258" s="42"/>
    </row>
    <row r="259" spans="1:4">
      <c r="A259" s="41"/>
      <c r="B259" s="42"/>
      <c r="C259" s="42"/>
      <c r="D259" s="42"/>
    </row>
    <row r="260" spans="1:4">
      <c r="A260" s="41"/>
      <c r="B260" s="42"/>
      <c r="C260" s="42"/>
      <c r="D260" s="42"/>
    </row>
    <row r="261" spans="1:4">
      <c r="A261" s="41"/>
      <c r="B261" s="42"/>
      <c r="C261" s="42"/>
      <c r="D261" s="42"/>
    </row>
    <row r="262" spans="1:4">
      <c r="A262" s="41"/>
      <c r="B262" s="42"/>
      <c r="C262" s="42"/>
      <c r="D262" s="42"/>
    </row>
    <row r="263" spans="1:4">
      <c r="A263" s="41"/>
      <c r="B263" s="42"/>
      <c r="C263" s="42"/>
      <c r="D263" s="42"/>
    </row>
    <row r="264" spans="1:4">
      <c r="A264" s="41"/>
      <c r="B264" s="42"/>
      <c r="C264" s="42"/>
      <c r="D264" s="42"/>
    </row>
    <row r="265" spans="1:4">
      <c r="A265" s="41"/>
      <c r="B265" s="42"/>
      <c r="C265" s="42"/>
      <c r="D265" s="42"/>
    </row>
    <row r="266" spans="1:4">
      <c r="A266" s="41"/>
      <c r="B266" s="42"/>
      <c r="C266" s="42"/>
      <c r="D266" s="42"/>
    </row>
    <row r="267" spans="1:4">
      <c r="A267" s="41"/>
      <c r="B267" s="42"/>
      <c r="C267" s="42"/>
      <c r="D267" s="42"/>
    </row>
    <row r="268" spans="1:4">
      <c r="A268" s="41"/>
      <c r="B268" s="42"/>
      <c r="C268" s="42"/>
      <c r="D268" s="42"/>
    </row>
    <row r="269" spans="1:4">
      <c r="A269" s="41"/>
      <c r="B269" s="42"/>
      <c r="C269" s="42"/>
      <c r="D269" s="42"/>
    </row>
    <row r="270" spans="1:4">
      <c r="A270" s="41"/>
      <c r="B270" s="42"/>
      <c r="C270" s="42"/>
      <c r="D270" s="42"/>
    </row>
    <row r="271" spans="1:4">
      <c r="A271" s="41"/>
      <c r="B271" s="42"/>
      <c r="C271" s="42"/>
      <c r="D271" s="42"/>
    </row>
    <row r="272" spans="1:4">
      <c r="A272" s="41"/>
      <c r="B272" s="42"/>
      <c r="C272" s="42"/>
      <c r="D272" s="42"/>
    </row>
    <row r="273" spans="1:4">
      <c r="A273" s="41"/>
      <c r="B273" s="42"/>
      <c r="C273" s="42"/>
      <c r="D273" s="42"/>
    </row>
    <row r="274" spans="1:4">
      <c r="A274" s="41"/>
      <c r="B274" s="42"/>
      <c r="C274" s="42"/>
      <c r="D274" s="42"/>
    </row>
    <row r="275" spans="1:4">
      <c r="A275" s="41"/>
      <c r="B275" s="42"/>
      <c r="C275" s="42"/>
      <c r="D275" s="42"/>
    </row>
    <row r="276" spans="1:4">
      <c r="A276" s="41"/>
      <c r="B276" s="42"/>
      <c r="C276" s="42"/>
      <c r="D276" s="42"/>
    </row>
    <row r="277" spans="1:4">
      <c r="A277" s="41"/>
      <c r="B277" s="42"/>
      <c r="C277" s="42"/>
      <c r="D277" s="42"/>
    </row>
    <row r="278" spans="1:4">
      <c r="A278" s="41"/>
      <c r="B278" s="42"/>
      <c r="C278" s="42"/>
      <c r="D278" s="42"/>
    </row>
    <row r="279" spans="1:4">
      <c r="A279" s="41"/>
      <c r="B279" s="42"/>
      <c r="C279" s="42"/>
      <c r="D279" s="42"/>
    </row>
    <row r="280" spans="1:4">
      <c r="A280" s="41"/>
      <c r="B280" s="42"/>
      <c r="C280" s="42"/>
      <c r="D280" s="42"/>
    </row>
    <row r="281" spans="1:4">
      <c r="A281" s="41"/>
      <c r="B281" s="42"/>
      <c r="C281" s="42"/>
      <c r="D281" s="42"/>
    </row>
    <row r="282" spans="1:4">
      <c r="A282" s="41"/>
      <c r="B282" s="42"/>
      <c r="C282" s="42"/>
      <c r="D282" s="42"/>
    </row>
    <row r="283" spans="1:4">
      <c r="A283" s="41"/>
      <c r="B283" s="42"/>
      <c r="C283" s="42"/>
      <c r="D283" s="42"/>
    </row>
    <row r="284" spans="1:4">
      <c r="A284" s="41"/>
      <c r="B284" s="42"/>
      <c r="C284" s="42"/>
      <c r="D284" s="42"/>
    </row>
    <row r="285" spans="1:4">
      <c r="A285" s="41"/>
      <c r="B285" s="42"/>
      <c r="C285" s="42"/>
      <c r="D285" s="42"/>
    </row>
    <row r="286" spans="1:4">
      <c r="A286" s="41"/>
      <c r="B286" s="42"/>
      <c r="C286" s="42"/>
      <c r="D286" s="42"/>
    </row>
    <row r="287" spans="1:4">
      <c r="A287" s="41"/>
      <c r="B287" s="42"/>
      <c r="C287" s="42"/>
      <c r="D287" s="42"/>
    </row>
    <row r="288" spans="1:4">
      <c r="A288" s="41"/>
      <c r="B288" s="42"/>
      <c r="C288" s="42"/>
      <c r="D288" s="42"/>
    </row>
    <row r="289" spans="1:4">
      <c r="A289" s="41"/>
      <c r="B289" s="42"/>
      <c r="C289" s="42"/>
      <c r="D289" s="42"/>
    </row>
    <row r="290" spans="1:4">
      <c r="A290" s="41"/>
      <c r="B290" s="42"/>
      <c r="C290" s="42"/>
      <c r="D290" s="42"/>
    </row>
    <row r="291" spans="1:4">
      <c r="A291" s="41"/>
      <c r="B291" s="42"/>
      <c r="C291" s="42"/>
      <c r="D291" s="42"/>
    </row>
    <row r="292" spans="1:4">
      <c r="A292" s="41"/>
      <c r="B292" s="42"/>
      <c r="C292" s="42"/>
      <c r="D292" s="42"/>
    </row>
    <row r="293" spans="1:4">
      <c r="A293" s="41"/>
      <c r="B293" s="42"/>
      <c r="C293" s="42"/>
      <c r="D293" s="42"/>
    </row>
    <row r="294" spans="1:4">
      <c r="A294" s="41"/>
      <c r="B294" s="42"/>
      <c r="C294" s="42"/>
      <c r="D294" s="42"/>
    </row>
    <row r="295" spans="1:4">
      <c r="A295" s="41"/>
      <c r="B295" s="42"/>
      <c r="C295" s="42"/>
      <c r="D295" s="42"/>
    </row>
    <row r="296" spans="1:4">
      <c r="A296" s="41"/>
      <c r="B296" s="42"/>
      <c r="C296" s="42"/>
      <c r="D296" s="42"/>
    </row>
    <row r="297" spans="1:4">
      <c r="A297" s="41"/>
      <c r="B297" s="42"/>
      <c r="C297" s="42"/>
      <c r="D297" s="42"/>
    </row>
    <row r="298" spans="1:4">
      <c r="A298" s="41"/>
      <c r="B298" s="42"/>
      <c r="C298" s="42"/>
      <c r="D298" s="42"/>
    </row>
    <row r="299" spans="1:4">
      <c r="A299" s="41"/>
      <c r="B299" s="42"/>
      <c r="C299" s="42"/>
      <c r="D299" s="42"/>
    </row>
    <row r="300" spans="1:4">
      <c r="A300" s="41"/>
      <c r="B300" s="42"/>
      <c r="C300" s="42"/>
      <c r="D300" s="42"/>
    </row>
    <row r="301" spans="1:4">
      <c r="A301" s="41"/>
      <c r="B301" s="42"/>
      <c r="C301" s="42"/>
      <c r="D301" s="42"/>
    </row>
    <row r="302" spans="1:4">
      <c r="A302" s="41"/>
      <c r="B302" s="42"/>
      <c r="C302" s="42"/>
      <c r="D302" s="42"/>
    </row>
    <row r="303" spans="1:4">
      <c r="A303" s="41"/>
      <c r="B303" s="42"/>
      <c r="C303" s="42"/>
      <c r="D303" s="42"/>
    </row>
    <row r="304" spans="1:4">
      <c r="A304" s="41"/>
      <c r="B304" s="42"/>
      <c r="C304" s="42"/>
      <c r="D304" s="42"/>
    </row>
    <row r="305" spans="1:4">
      <c r="A305" s="41"/>
      <c r="B305" s="42"/>
      <c r="C305" s="42"/>
      <c r="D305" s="42"/>
    </row>
    <row r="306" spans="1:4">
      <c r="A306" s="41"/>
      <c r="B306" s="42"/>
      <c r="C306" s="42"/>
      <c r="D306" s="42"/>
    </row>
    <row r="307" spans="1:4">
      <c r="A307" s="41"/>
      <c r="B307" s="42"/>
      <c r="C307" s="42"/>
      <c r="D307" s="42"/>
    </row>
    <row r="308" spans="1:4">
      <c r="A308" s="41"/>
      <c r="B308" s="42"/>
      <c r="C308" s="42"/>
      <c r="D308" s="42"/>
    </row>
    <row r="309" spans="1:4">
      <c r="A309" s="41"/>
      <c r="B309" s="42"/>
      <c r="C309" s="42"/>
      <c r="D309" s="42"/>
    </row>
    <row r="310" spans="1:4">
      <c r="A310" s="41"/>
      <c r="B310" s="42"/>
      <c r="C310" s="42"/>
      <c r="D310" s="42"/>
    </row>
    <row r="311" spans="1:4">
      <c r="A311" s="41"/>
      <c r="B311" s="42"/>
      <c r="C311" s="42"/>
      <c r="D311" s="42"/>
    </row>
    <row r="312" spans="1:4">
      <c r="A312" s="41"/>
      <c r="B312" s="42"/>
      <c r="C312" s="42"/>
      <c r="D312" s="42"/>
    </row>
    <row r="313" spans="1:4">
      <c r="A313" s="41"/>
      <c r="B313" s="42"/>
      <c r="C313" s="42"/>
      <c r="D313" s="42"/>
    </row>
    <row r="314" spans="1:4">
      <c r="A314" s="41"/>
      <c r="B314" s="42"/>
      <c r="C314" s="42"/>
      <c r="D314" s="42"/>
    </row>
    <row r="315" spans="1:4">
      <c r="A315" s="41"/>
      <c r="B315" s="42"/>
      <c r="C315" s="42"/>
      <c r="D315" s="42"/>
    </row>
    <row r="316" spans="1:4">
      <c r="A316" s="41"/>
      <c r="B316" s="42"/>
      <c r="C316" s="42"/>
      <c r="D316" s="42"/>
    </row>
    <row r="317" spans="1:4">
      <c r="A317" s="41"/>
      <c r="B317" s="42"/>
      <c r="C317" s="42"/>
      <c r="D317" s="42"/>
    </row>
    <row r="318" spans="1:4">
      <c r="A318" s="41"/>
      <c r="B318" s="42"/>
      <c r="C318" s="42"/>
      <c r="D318" s="42"/>
    </row>
    <row r="319" spans="1:4">
      <c r="A319" s="41"/>
      <c r="B319" s="42"/>
      <c r="C319" s="42"/>
      <c r="D319" s="42"/>
    </row>
    <row r="320" spans="1:4">
      <c r="A320" s="41"/>
      <c r="B320" s="42"/>
      <c r="C320" s="42"/>
      <c r="D320" s="42"/>
    </row>
    <row r="321" spans="1:4">
      <c r="A321" s="41"/>
      <c r="B321" s="42"/>
      <c r="C321" s="42"/>
      <c r="D321" s="42"/>
    </row>
    <row r="322" spans="1:4">
      <c r="A322" s="41"/>
      <c r="B322" s="42"/>
      <c r="C322" s="42"/>
      <c r="D322" s="42"/>
    </row>
    <row r="323" spans="1:4">
      <c r="A323" s="41"/>
      <c r="B323" s="42"/>
      <c r="C323" s="42"/>
      <c r="D323" s="42"/>
    </row>
    <row r="324" spans="1:4">
      <c r="A324" s="41"/>
      <c r="B324" s="42"/>
      <c r="C324" s="42"/>
      <c r="D324" s="42"/>
    </row>
    <row r="325" spans="1:4">
      <c r="A325" s="41"/>
      <c r="B325" s="42"/>
      <c r="C325" s="42"/>
      <c r="D325" s="42"/>
    </row>
    <row r="326" spans="1:4">
      <c r="A326" s="41"/>
      <c r="B326" s="42"/>
      <c r="C326" s="42"/>
      <c r="D326" s="42"/>
    </row>
    <row r="327" spans="1:4">
      <c r="A327" s="41"/>
      <c r="B327" s="42"/>
      <c r="C327" s="42"/>
      <c r="D327" s="42"/>
    </row>
    <row r="328" spans="1:4">
      <c r="A328" s="41"/>
      <c r="B328" s="42"/>
      <c r="C328" s="42"/>
      <c r="D328" s="42"/>
    </row>
    <row r="329" spans="1:4">
      <c r="A329" s="41"/>
      <c r="B329" s="42"/>
      <c r="C329" s="42"/>
      <c r="D329" s="42"/>
    </row>
    <row r="330" spans="1:4">
      <c r="A330" s="41"/>
      <c r="B330" s="42"/>
      <c r="C330" s="42"/>
      <c r="D330" s="42"/>
    </row>
    <row r="331" spans="1:4">
      <c r="A331" s="41"/>
      <c r="B331" s="42"/>
      <c r="C331" s="42"/>
      <c r="D331" s="42"/>
    </row>
    <row r="332" spans="1:4">
      <c r="A332" s="41"/>
      <c r="B332" s="42"/>
      <c r="C332" s="42"/>
      <c r="D332" s="42"/>
    </row>
    <row r="333" spans="1:4">
      <c r="A333" s="41"/>
      <c r="B333" s="42"/>
      <c r="C333" s="42"/>
      <c r="D333" s="42"/>
    </row>
    <row r="334" spans="1:4">
      <c r="A334" s="41"/>
      <c r="B334" s="42"/>
      <c r="C334" s="42"/>
      <c r="D334" s="42"/>
    </row>
    <row r="335" spans="1:4">
      <c r="A335" s="41"/>
      <c r="B335" s="42"/>
      <c r="C335" s="42"/>
      <c r="D335" s="42"/>
    </row>
    <row r="336" spans="1:4">
      <c r="A336" s="41"/>
      <c r="B336" s="42"/>
      <c r="C336" s="42"/>
      <c r="D336" s="42"/>
    </row>
    <row r="337" spans="1:4">
      <c r="A337" s="41"/>
      <c r="B337" s="42"/>
      <c r="C337" s="42"/>
      <c r="D337" s="42"/>
    </row>
    <row r="338" spans="1:4">
      <c r="A338" s="41"/>
      <c r="B338" s="42"/>
      <c r="C338" s="42"/>
      <c r="D338" s="42"/>
    </row>
    <row r="339" spans="1:4">
      <c r="A339" s="41"/>
      <c r="B339" s="42"/>
      <c r="C339" s="42"/>
      <c r="D339" s="42"/>
    </row>
    <row r="340" spans="1:4">
      <c r="A340" s="41"/>
      <c r="B340" s="42"/>
      <c r="C340" s="42"/>
      <c r="D340" s="42"/>
    </row>
    <row r="341" spans="1:4">
      <c r="A341" s="41"/>
      <c r="B341" s="42"/>
      <c r="C341" s="42"/>
      <c r="D341" s="42"/>
    </row>
    <row r="342" spans="1:4">
      <c r="A342" s="41"/>
      <c r="B342" s="42"/>
      <c r="C342" s="42"/>
      <c r="D342" s="42"/>
    </row>
    <row r="343" spans="1:4">
      <c r="A343" s="41"/>
      <c r="B343" s="42"/>
      <c r="C343" s="42"/>
      <c r="D343" s="42"/>
    </row>
    <row r="344" spans="1:4">
      <c r="A344" s="41"/>
      <c r="B344" s="42"/>
      <c r="C344" s="42"/>
      <c r="D344" s="42"/>
    </row>
    <row r="345" spans="1:4">
      <c r="A345" s="41"/>
      <c r="B345" s="42"/>
      <c r="C345" s="42"/>
      <c r="D345" s="42"/>
    </row>
    <row r="346" spans="1:4">
      <c r="A346" s="41"/>
      <c r="B346" s="42"/>
      <c r="C346" s="42"/>
      <c r="D346" s="42"/>
    </row>
    <row r="347" spans="1:4">
      <c r="A347" s="41"/>
      <c r="B347" s="42"/>
      <c r="C347" s="42"/>
      <c r="D347" s="42"/>
    </row>
    <row r="348" spans="1:4">
      <c r="A348" s="41"/>
      <c r="B348" s="42"/>
      <c r="C348" s="42"/>
      <c r="D348" s="42"/>
    </row>
    <row r="349" spans="1:4">
      <c r="A349" s="41"/>
      <c r="B349" s="42"/>
      <c r="C349" s="42"/>
      <c r="D349" s="42"/>
    </row>
    <row r="350" spans="1:4">
      <c r="A350" s="41"/>
      <c r="B350" s="42"/>
      <c r="C350" s="42"/>
      <c r="D350" s="42"/>
    </row>
    <row r="351" spans="1:4">
      <c r="A351" s="41"/>
      <c r="B351" s="42"/>
      <c r="C351" s="42"/>
      <c r="D351" s="42"/>
    </row>
    <row r="352" spans="1:4">
      <c r="A352" s="41"/>
      <c r="B352" s="42"/>
      <c r="C352" s="42"/>
      <c r="D352" s="42"/>
    </row>
    <row r="353" spans="1:4">
      <c r="A353" s="41"/>
      <c r="B353" s="42"/>
      <c r="C353" s="42"/>
      <c r="D353" s="42"/>
    </row>
    <row r="354" spans="1:4">
      <c r="A354" s="41"/>
      <c r="B354" s="42"/>
      <c r="C354" s="42"/>
      <c r="D354" s="42"/>
    </row>
    <row r="355" spans="1:4">
      <c r="A355" s="41"/>
      <c r="B355" s="42"/>
      <c r="C355" s="42"/>
      <c r="D355" s="42"/>
    </row>
    <row r="356" spans="1:4">
      <c r="A356" s="41"/>
      <c r="B356" s="42"/>
      <c r="C356" s="42"/>
      <c r="D356" s="42"/>
    </row>
    <row r="357" spans="1:4">
      <c r="A357" s="41"/>
      <c r="B357" s="42"/>
      <c r="C357" s="42"/>
      <c r="D357" s="42"/>
    </row>
    <row r="358" spans="1:4">
      <c r="A358" s="41"/>
      <c r="B358" s="42"/>
      <c r="C358" s="42"/>
      <c r="D358" s="42"/>
    </row>
    <row r="359" spans="1:4">
      <c r="A359" s="41"/>
      <c r="B359" s="42"/>
      <c r="C359" s="42"/>
      <c r="D359" s="42"/>
    </row>
    <row r="360" spans="1:4">
      <c r="A360" s="41"/>
      <c r="B360" s="42"/>
      <c r="C360" s="42"/>
      <c r="D360" s="42"/>
    </row>
    <row r="361" spans="1:4">
      <c r="A361" s="41"/>
      <c r="B361" s="42"/>
      <c r="C361" s="42"/>
      <c r="D361" s="42"/>
    </row>
    <row r="362" spans="1:4">
      <c r="A362" s="41"/>
      <c r="B362" s="42"/>
      <c r="C362" s="42"/>
      <c r="D362" s="42"/>
    </row>
    <row r="363" spans="1:4">
      <c r="A363" s="41"/>
      <c r="B363" s="42"/>
      <c r="C363" s="42"/>
      <c r="D363" s="42"/>
    </row>
    <row r="364" spans="1:4">
      <c r="A364" s="41"/>
      <c r="B364" s="42"/>
      <c r="C364" s="42"/>
      <c r="D364" s="42"/>
    </row>
    <row r="365" spans="1:4">
      <c r="A365" s="41"/>
      <c r="B365" s="42"/>
      <c r="C365" s="42"/>
      <c r="D365" s="42"/>
    </row>
    <row r="366" spans="1:4">
      <c r="A366" s="41"/>
      <c r="B366" s="42"/>
      <c r="C366" s="42"/>
      <c r="D366" s="42"/>
    </row>
    <row r="367" spans="1:4">
      <c r="A367" s="41"/>
      <c r="B367" s="42"/>
      <c r="C367" s="42"/>
      <c r="D367" s="42"/>
    </row>
    <row r="368" spans="1:4">
      <c r="A368" s="41"/>
      <c r="B368" s="42"/>
      <c r="C368" s="42"/>
      <c r="D368" s="42"/>
    </row>
    <row r="369" spans="1:4">
      <c r="A369" s="41"/>
      <c r="B369" s="42"/>
      <c r="C369" s="42"/>
      <c r="D369" s="42"/>
    </row>
    <row r="370" spans="1:4">
      <c r="A370" s="41"/>
      <c r="B370" s="42"/>
      <c r="C370" s="42"/>
      <c r="D370" s="42"/>
    </row>
    <row r="371" spans="1:4">
      <c r="A371" s="41"/>
      <c r="B371" s="42"/>
      <c r="C371" s="42"/>
      <c r="D371" s="42"/>
    </row>
    <row r="372" spans="1:4">
      <c r="A372" s="41"/>
      <c r="B372" s="42"/>
      <c r="C372" s="42"/>
      <c r="D372" s="42"/>
    </row>
    <row r="373" spans="1:4">
      <c r="A373" s="41"/>
      <c r="B373" s="42"/>
      <c r="C373" s="42"/>
      <c r="D373" s="42"/>
    </row>
    <row r="374" spans="1:4">
      <c r="A374" s="41"/>
      <c r="B374" s="42"/>
      <c r="C374" s="42"/>
      <c r="D374" s="42"/>
    </row>
    <row r="375" spans="1:4">
      <c r="A375" s="41"/>
      <c r="B375" s="42"/>
      <c r="C375" s="42"/>
      <c r="D375" s="42"/>
    </row>
    <row r="376" spans="1:4">
      <c r="A376" s="41"/>
      <c r="B376" s="42"/>
      <c r="C376" s="42"/>
      <c r="D376" s="42"/>
    </row>
    <row r="377" spans="1:4">
      <c r="A377" s="41"/>
      <c r="B377" s="42"/>
      <c r="C377" s="42"/>
      <c r="D377" s="42"/>
    </row>
    <row r="378" spans="1:4">
      <c r="A378" s="41"/>
      <c r="B378" s="42"/>
      <c r="C378" s="42"/>
      <c r="D378" s="42"/>
    </row>
    <row r="379" spans="1:4">
      <c r="A379" s="41"/>
      <c r="B379" s="42"/>
      <c r="C379" s="42"/>
      <c r="D379" s="42"/>
    </row>
    <row r="380" spans="1:4">
      <c r="A380" s="41"/>
      <c r="B380" s="42"/>
      <c r="C380" s="42"/>
      <c r="D380" s="42"/>
    </row>
    <row r="381" spans="1:4">
      <c r="A381" s="41"/>
      <c r="B381" s="42"/>
      <c r="C381" s="42"/>
      <c r="D381" s="42"/>
    </row>
    <row r="382" spans="1:4">
      <c r="A382" s="41"/>
      <c r="B382" s="42"/>
      <c r="C382" s="42"/>
      <c r="D382" s="42"/>
    </row>
    <row r="383" spans="1:4">
      <c r="A383" s="41"/>
      <c r="B383" s="42"/>
      <c r="C383" s="42"/>
      <c r="D383" s="42"/>
    </row>
    <row r="384" spans="1:4">
      <c r="A384" s="41"/>
      <c r="B384" s="42"/>
      <c r="C384" s="42"/>
      <c r="D384" s="42"/>
    </row>
    <row r="385" spans="1:4">
      <c r="A385" s="41"/>
      <c r="B385" s="42"/>
      <c r="C385" s="42"/>
      <c r="D385" s="42"/>
    </row>
    <row r="386" spans="1:4">
      <c r="A386" s="41"/>
      <c r="B386" s="42"/>
      <c r="C386" s="42"/>
      <c r="D386" s="42"/>
    </row>
    <row r="387" spans="1:4">
      <c r="A387" s="41"/>
      <c r="B387" s="42"/>
      <c r="C387" s="42"/>
      <c r="D387" s="42"/>
    </row>
    <row r="388" spans="1:4">
      <c r="A388" s="41"/>
      <c r="B388" s="42"/>
      <c r="C388" s="42"/>
      <c r="D388" s="42"/>
    </row>
    <row r="389" spans="1:4">
      <c r="A389" s="41"/>
      <c r="B389" s="42"/>
      <c r="C389" s="42"/>
      <c r="D389" s="42"/>
    </row>
    <row r="390" spans="1:4">
      <c r="A390" s="41"/>
      <c r="B390" s="42"/>
      <c r="C390" s="42"/>
      <c r="D390" s="42"/>
    </row>
    <row r="391" spans="1:4">
      <c r="A391" s="41"/>
      <c r="B391" s="42"/>
      <c r="C391" s="42"/>
      <c r="D391" s="42"/>
    </row>
    <row r="392" spans="1:4">
      <c r="A392" s="41"/>
      <c r="B392" s="42"/>
      <c r="C392" s="42"/>
      <c r="D392" s="42"/>
    </row>
    <row r="393" spans="1:4">
      <c r="A393" s="41"/>
      <c r="B393" s="42"/>
      <c r="C393" s="42"/>
      <c r="D393" s="42"/>
    </row>
    <row r="394" spans="1:4">
      <c r="A394" s="41"/>
      <c r="B394" s="42"/>
      <c r="C394" s="42"/>
      <c r="D394" s="42"/>
    </row>
    <row r="395" spans="1:4">
      <c r="A395" s="41"/>
      <c r="B395" s="42"/>
      <c r="C395" s="42"/>
      <c r="D395" s="42"/>
    </row>
    <row r="396" spans="1:4">
      <c r="A396" s="41"/>
      <c r="B396" s="42"/>
      <c r="C396" s="42"/>
      <c r="D396" s="42"/>
    </row>
    <row r="397" spans="1:4">
      <c r="A397" s="41"/>
      <c r="B397" s="42"/>
      <c r="C397" s="42"/>
      <c r="D397" s="42"/>
    </row>
    <row r="398" spans="1:4">
      <c r="A398" s="41"/>
      <c r="B398" s="42"/>
      <c r="C398" s="42"/>
      <c r="D398" s="42"/>
    </row>
    <row r="399" spans="1:4">
      <c r="A399" s="41"/>
      <c r="B399" s="42"/>
      <c r="C399" s="42"/>
      <c r="D399" s="42"/>
    </row>
    <row r="400" spans="1:4">
      <c r="A400" s="41"/>
      <c r="B400" s="42"/>
      <c r="C400" s="42"/>
      <c r="D400" s="42"/>
    </row>
    <row r="401" spans="1:4">
      <c r="A401" s="41"/>
      <c r="B401" s="42"/>
      <c r="C401" s="42"/>
      <c r="D401" s="42"/>
    </row>
    <row r="402" spans="1:4">
      <c r="A402" s="41"/>
      <c r="B402" s="42"/>
      <c r="C402" s="42"/>
      <c r="D402" s="42"/>
    </row>
    <row r="403" spans="1:4">
      <c r="A403" s="41"/>
      <c r="B403" s="42"/>
      <c r="C403" s="42"/>
      <c r="D403" s="42"/>
    </row>
    <row r="404" spans="1:4">
      <c r="A404" s="41"/>
      <c r="B404" s="42"/>
      <c r="C404" s="42"/>
      <c r="D404" s="42"/>
    </row>
    <row r="405" spans="1:4">
      <c r="A405" s="41"/>
      <c r="B405" s="42"/>
      <c r="C405" s="42"/>
      <c r="D405" s="42"/>
    </row>
    <row r="406" spans="1:4">
      <c r="A406" s="41"/>
      <c r="B406" s="42"/>
      <c r="C406" s="42"/>
      <c r="D406" s="42"/>
    </row>
    <row r="407" spans="1:4">
      <c r="A407" s="41"/>
      <c r="B407" s="42"/>
      <c r="C407" s="42"/>
      <c r="D407" s="42"/>
    </row>
    <row r="408" spans="1:4">
      <c r="A408" s="41"/>
      <c r="B408" s="42"/>
      <c r="C408" s="42"/>
      <c r="D408" s="42"/>
    </row>
    <row r="409" spans="1:4">
      <c r="A409" s="41"/>
      <c r="B409" s="42"/>
      <c r="C409" s="42"/>
      <c r="D409" s="42"/>
    </row>
    <row r="410" spans="1:4">
      <c r="A410" s="41"/>
      <c r="B410" s="42"/>
      <c r="C410" s="42"/>
      <c r="D410" s="42"/>
    </row>
    <row r="411" spans="1:4">
      <c r="A411" s="41"/>
      <c r="B411" s="42"/>
      <c r="C411" s="42"/>
      <c r="D411" s="42"/>
    </row>
    <row r="412" spans="1:4">
      <c r="A412" s="41"/>
      <c r="B412" s="42"/>
      <c r="C412" s="42"/>
      <c r="D412" s="42"/>
    </row>
    <row r="413" spans="1:4">
      <c r="A413" s="41"/>
      <c r="B413" s="42"/>
      <c r="C413" s="42"/>
      <c r="D413" s="42"/>
    </row>
    <row r="414" spans="1:4">
      <c r="A414" s="41"/>
      <c r="B414" s="42"/>
      <c r="C414" s="42"/>
      <c r="D414" s="42"/>
    </row>
    <row r="415" spans="1:4">
      <c r="A415" s="41"/>
      <c r="B415" s="42"/>
      <c r="C415" s="42"/>
      <c r="D415" s="42"/>
    </row>
    <row r="416" spans="1:4">
      <c r="A416" s="41"/>
      <c r="B416" s="42"/>
      <c r="C416" s="42"/>
      <c r="D416" s="42"/>
    </row>
    <row r="417" spans="1:4">
      <c r="A417" s="41"/>
      <c r="B417" s="42"/>
      <c r="C417" s="42"/>
      <c r="D417" s="42"/>
    </row>
    <row r="418" spans="1:4">
      <c r="A418" s="41"/>
      <c r="B418" s="42"/>
      <c r="C418" s="42"/>
      <c r="D418" s="42"/>
    </row>
    <row r="419" spans="1:4">
      <c r="A419" s="41"/>
      <c r="B419" s="42"/>
      <c r="C419" s="42"/>
      <c r="D419" s="42"/>
    </row>
    <row r="420" spans="1:4">
      <c r="A420" s="41"/>
      <c r="B420" s="42"/>
      <c r="C420" s="42"/>
      <c r="D420" s="42"/>
    </row>
    <row r="421" spans="1:4">
      <c r="A421" s="41"/>
      <c r="B421" s="42"/>
      <c r="C421" s="42"/>
      <c r="D421" s="42"/>
    </row>
    <row r="422" spans="1:4">
      <c r="A422" s="41"/>
      <c r="B422" s="42"/>
      <c r="C422" s="42"/>
      <c r="D422" s="42"/>
    </row>
    <row r="423" spans="1:4">
      <c r="A423" s="41"/>
      <c r="B423" s="42"/>
      <c r="C423" s="42"/>
      <c r="D423" s="42"/>
    </row>
    <row r="424" spans="1:4">
      <c r="A424" s="41"/>
      <c r="B424" s="42"/>
      <c r="C424" s="42"/>
      <c r="D424" s="42"/>
    </row>
    <row r="425" spans="1:4">
      <c r="A425" s="41"/>
      <c r="B425" s="42"/>
      <c r="C425" s="42"/>
      <c r="D425" s="42"/>
    </row>
    <row r="426" spans="1:4">
      <c r="A426" s="41"/>
      <c r="B426" s="42"/>
      <c r="C426" s="42"/>
      <c r="D426" s="42"/>
    </row>
    <row r="427" spans="1:4">
      <c r="A427" s="41"/>
      <c r="B427" s="42"/>
      <c r="C427" s="42"/>
      <c r="D427" s="42"/>
    </row>
    <row r="428" spans="1:4">
      <c r="A428" s="41"/>
      <c r="B428" s="42"/>
      <c r="C428" s="42"/>
      <c r="D428" s="42"/>
    </row>
    <row r="429" spans="1:4">
      <c r="A429" s="41"/>
      <c r="B429" s="42"/>
      <c r="C429" s="42"/>
      <c r="D429" s="42"/>
    </row>
    <row r="430" spans="1:4">
      <c r="A430" s="41"/>
      <c r="B430" s="42"/>
      <c r="C430" s="42"/>
      <c r="D430" s="42"/>
    </row>
    <row r="431" spans="1:4">
      <c r="A431" s="41"/>
      <c r="B431" s="42"/>
      <c r="C431" s="42"/>
      <c r="D431" s="42"/>
    </row>
    <row r="432" spans="1:4">
      <c r="A432" s="41"/>
      <c r="B432" s="42"/>
      <c r="C432" s="42"/>
      <c r="D432" s="42"/>
    </row>
    <row r="433" spans="1:4">
      <c r="A433" s="41"/>
      <c r="B433" s="42"/>
      <c r="C433" s="42"/>
      <c r="D433" s="42"/>
    </row>
    <row r="434" spans="1:4">
      <c r="A434" s="41"/>
      <c r="B434" s="42"/>
      <c r="C434" s="42"/>
      <c r="D434" s="42"/>
    </row>
    <row r="435" spans="1:4">
      <c r="A435" s="41"/>
      <c r="B435" s="42"/>
      <c r="C435" s="42"/>
      <c r="D435" s="42"/>
    </row>
    <row r="436" spans="1:4">
      <c r="A436" s="41"/>
      <c r="B436" s="42"/>
      <c r="C436" s="42"/>
      <c r="D436" s="42"/>
    </row>
    <row r="437" spans="1:4">
      <c r="A437" s="41"/>
      <c r="B437" s="42"/>
      <c r="C437" s="42"/>
      <c r="D437" s="42"/>
    </row>
    <row r="438" spans="1:4">
      <c r="A438" s="41"/>
      <c r="B438" s="42"/>
      <c r="C438" s="42"/>
      <c r="D438" s="42"/>
    </row>
    <row r="439" spans="1:4">
      <c r="A439" s="41"/>
      <c r="B439" s="42"/>
      <c r="C439" s="42"/>
      <c r="D439" s="42"/>
    </row>
    <row r="440" spans="1:4">
      <c r="A440" s="41"/>
      <c r="B440" s="42"/>
      <c r="C440" s="42"/>
      <c r="D440" s="42"/>
    </row>
    <row r="441" spans="1:4">
      <c r="A441" s="41"/>
      <c r="B441" s="42"/>
      <c r="C441" s="42"/>
      <c r="D441" s="42"/>
    </row>
    <row r="442" spans="1:4">
      <c r="A442" s="41"/>
      <c r="B442" s="42"/>
      <c r="C442" s="42"/>
      <c r="D442" s="42"/>
    </row>
    <row r="443" spans="1:4">
      <c r="A443" s="41"/>
      <c r="B443" s="42"/>
      <c r="C443" s="42"/>
      <c r="D443" s="42"/>
    </row>
    <row r="444" spans="1:4">
      <c r="A444" s="41"/>
      <c r="B444" s="42"/>
      <c r="C444" s="42"/>
      <c r="D444" s="42"/>
    </row>
    <row r="445" spans="1:4">
      <c r="A445" s="41"/>
      <c r="B445" s="42"/>
      <c r="C445" s="42"/>
      <c r="D445" s="42"/>
    </row>
    <row r="446" spans="1:4">
      <c r="A446" s="41"/>
      <c r="B446" s="42"/>
      <c r="C446" s="42"/>
      <c r="D446" s="42"/>
    </row>
    <row r="447" spans="1:4">
      <c r="A447" s="41"/>
      <c r="B447" s="42"/>
      <c r="C447" s="42"/>
      <c r="D447" s="42"/>
    </row>
    <row r="448" spans="1:4">
      <c r="A448" s="41"/>
      <c r="B448" s="42"/>
      <c r="C448" s="42"/>
      <c r="D448" s="42"/>
    </row>
    <row r="449" spans="1:4">
      <c r="A449" s="41"/>
      <c r="B449" s="42"/>
      <c r="C449" s="42"/>
      <c r="D449" s="42"/>
    </row>
    <row r="450" spans="1:4">
      <c r="A450" s="41"/>
      <c r="B450" s="42"/>
      <c r="C450" s="42"/>
      <c r="D450" s="42"/>
    </row>
    <row r="451" spans="1:4">
      <c r="A451" s="41"/>
      <c r="B451" s="42"/>
      <c r="C451" s="42"/>
      <c r="D451" s="42"/>
    </row>
    <row r="452" spans="1:4">
      <c r="A452" s="41"/>
      <c r="B452" s="42"/>
      <c r="C452" s="42"/>
      <c r="D452" s="42"/>
    </row>
    <row r="453" spans="1:4">
      <c r="A453" s="41"/>
      <c r="B453" s="42"/>
      <c r="C453" s="42"/>
      <c r="D453" s="42"/>
    </row>
    <row r="454" spans="1:4">
      <c r="A454" s="41"/>
      <c r="B454" s="42"/>
      <c r="C454" s="42"/>
      <c r="D454" s="42"/>
    </row>
    <row r="455" spans="1:4">
      <c r="A455" s="41"/>
      <c r="B455" s="42"/>
      <c r="C455" s="42"/>
      <c r="D455" s="42"/>
    </row>
    <row r="456" spans="1:4">
      <c r="A456" s="41"/>
      <c r="B456" s="42"/>
      <c r="C456" s="42"/>
      <c r="D456" s="42"/>
    </row>
    <row r="457" spans="1:4">
      <c r="A457" s="41"/>
      <c r="B457" s="42"/>
      <c r="C457" s="42"/>
      <c r="D457" s="42"/>
    </row>
    <row r="458" spans="1:4">
      <c r="A458" s="41"/>
      <c r="B458" s="42"/>
      <c r="C458" s="42"/>
      <c r="D458" s="42"/>
    </row>
    <row r="459" spans="1:4">
      <c r="A459" s="41"/>
      <c r="B459" s="42"/>
      <c r="C459" s="42"/>
      <c r="D459" s="42"/>
    </row>
    <row r="460" spans="1:4">
      <c r="A460" s="41"/>
      <c r="B460" s="42"/>
      <c r="C460" s="42"/>
      <c r="D460" s="42"/>
    </row>
    <row r="461" spans="1:4">
      <c r="A461" s="41"/>
      <c r="B461" s="42"/>
      <c r="C461" s="42"/>
      <c r="D461" s="42"/>
    </row>
    <row r="462" spans="1:4">
      <c r="A462" s="41"/>
      <c r="B462" s="42"/>
      <c r="C462" s="42"/>
      <c r="D462" s="42"/>
    </row>
    <row r="463" spans="1:4">
      <c r="A463" s="41"/>
      <c r="B463" s="42"/>
      <c r="C463" s="42"/>
      <c r="D463" s="42"/>
    </row>
    <row r="464" spans="1:4">
      <c r="A464" s="41"/>
      <c r="B464" s="42"/>
      <c r="C464" s="42"/>
      <c r="D464" s="42"/>
    </row>
    <row r="465" spans="1:4">
      <c r="A465" s="41"/>
      <c r="B465" s="42"/>
      <c r="C465" s="42"/>
      <c r="D465" s="42"/>
    </row>
    <row r="466" spans="1:4">
      <c r="A466" s="41"/>
      <c r="B466" s="42"/>
      <c r="C466" s="42"/>
      <c r="D466" s="42"/>
    </row>
    <row r="467" spans="1:4">
      <c r="A467" s="41"/>
      <c r="B467" s="42"/>
      <c r="C467" s="42"/>
      <c r="D467" s="42"/>
    </row>
    <row r="468" spans="1:4">
      <c r="A468" s="41"/>
      <c r="B468" s="42"/>
      <c r="C468" s="42"/>
      <c r="D468" s="42"/>
    </row>
    <row r="469" spans="1:4">
      <c r="A469" s="41"/>
      <c r="B469" s="42"/>
      <c r="C469" s="42"/>
      <c r="D469" s="42"/>
    </row>
    <row r="470" spans="1:4">
      <c r="A470" s="41"/>
      <c r="B470" s="42"/>
      <c r="C470" s="42"/>
      <c r="D470" s="42"/>
    </row>
    <row r="471" spans="1:4">
      <c r="A471" s="41"/>
      <c r="B471" s="42"/>
      <c r="C471" s="42"/>
      <c r="D471" s="42"/>
    </row>
    <row r="472" spans="1:4">
      <c r="A472" s="41"/>
      <c r="B472" s="42"/>
      <c r="C472" s="42"/>
      <c r="D472" s="42"/>
    </row>
    <row r="473" spans="1:4">
      <c r="A473" s="41"/>
      <c r="B473" s="42"/>
      <c r="C473" s="42"/>
      <c r="D473" s="42"/>
    </row>
    <row r="474" spans="1:4">
      <c r="A474" s="41"/>
      <c r="B474" s="42"/>
      <c r="C474" s="42"/>
      <c r="D474" s="42"/>
    </row>
    <row r="475" spans="1:4">
      <c r="A475" s="41"/>
      <c r="B475" s="42"/>
      <c r="C475" s="42"/>
      <c r="D475" s="42"/>
    </row>
    <row r="476" spans="1:4">
      <c r="A476" s="41"/>
      <c r="B476" s="42"/>
      <c r="C476" s="42"/>
      <c r="D476" s="42"/>
    </row>
    <row r="477" spans="1:4">
      <c r="A477" s="41"/>
      <c r="B477" s="42"/>
      <c r="C477" s="42"/>
      <c r="D477" s="42"/>
    </row>
    <row r="478" spans="1:4">
      <c r="A478" s="41"/>
      <c r="B478" s="42"/>
      <c r="C478" s="42"/>
      <c r="D478" s="42"/>
    </row>
    <row r="479" spans="1:4">
      <c r="A479" s="41"/>
      <c r="B479" s="42"/>
      <c r="C479" s="42"/>
      <c r="D479" s="42"/>
    </row>
    <row r="480" spans="1:4">
      <c r="A480" s="41"/>
      <c r="B480" s="42"/>
      <c r="C480" s="42"/>
      <c r="D480" s="42"/>
    </row>
    <row r="481" spans="1:4">
      <c r="A481" s="41"/>
      <c r="B481" s="42"/>
      <c r="C481" s="42"/>
      <c r="D481" s="42"/>
    </row>
    <row r="482" spans="1:4">
      <c r="A482" s="41"/>
      <c r="B482" s="42"/>
      <c r="C482" s="42"/>
      <c r="D482" s="42"/>
    </row>
    <row r="483" spans="1:4">
      <c r="A483" s="41"/>
      <c r="B483" s="42"/>
      <c r="C483" s="42"/>
      <c r="D483" s="42"/>
    </row>
    <row r="484" spans="1:4">
      <c r="A484" s="41"/>
      <c r="B484" s="42"/>
      <c r="C484" s="42"/>
      <c r="D484" s="42"/>
    </row>
    <row r="485" spans="1:4">
      <c r="A485" s="41"/>
      <c r="B485" s="42"/>
      <c r="C485" s="42"/>
      <c r="D485" s="42"/>
    </row>
    <row r="486" spans="1:4">
      <c r="A486" s="41"/>
      <c r="B486" s="42"/>
      <c r="C486" s="42"/>
      <c r="D486" s="42"/>
    </row>
    <row r="487" spans="1:4">
      <c r="A487" s="41"/>
      <c r="B487" s="42"/>
      <c r="C487" s="42"/>
      <c r="D487" s="42"/>
    </row>
    <row r="488" spans="1:4">
      <c r="A488" s="41"/>
      <c r="B488" s="42"/>
      <c r="C488" s="42"/>
      <c r="D488" s="42"/>
    </row>
    <row r="489" spans="1:4">
      <c r="A489" s="41"/>
      <c r="B489" s="42"/>
      <c r="C489" s="42"/>
      <c r="D489" s="42"/>
    </row>
    <row r="490" spans="1:4">
      <c r="A490" s="41"/>
      <c r="B490" s="42"/>
      <c r="C490" s="42"/>
      <c r="D490" s="42"/>
    </row>
    <row r="491" spans="1:4">
      <c r="A491" s="41"/>
      <c r="B491" s="42"/>
      <c r="C491" s="42"/>
      <c r="D491" s="42"/>
    </row>
    <row r="492" spans="1:4">
      <c r="A492" s="41"/>
      <c r="B492" s="42"/>
      <c r="C492" s="42"/>
      <c r="D492" s="42"/>
    </row>
    <row r="493" spans="1:4">
      <c r="A493" s="41"/>
      <c r="B493" s="42"/>
      <c r="C493" s="42"/>
      <c r="D493" s="42"/>
    </row>
    <row r="494" spans="1:4">
      <c r="A494" s="41"/>
      <c r="B494" s="42"/>
      <c r="C494" s="42"/>
      <c r="D494" s="42"/>
    </row>
    <row r="495" spans="1:4">
      <c r="A495" s="41"/>
      <c r="B495" s="42"/>
      <c r="C495" s="42"/>
      <c r="D495" s="42"/>
    </row>
    <row r="496" spans="1:4">
      <c r="A496" s="41"/>
      <c r="B496" s="42"/>
      <c r="C496" s="42"/>
      <c r="D496" s="42"/>
    </row>
    <row r="497" spans="1:4">
      <c r="A497" s="41"/>
      <c r="B497" s="42"/>
      <c r="C497" s="42"/>
      <c r="D497" s="42"/>
    </row>
    <row r="498" spans="1:4">
      <c r="A498" s="41"/>
      <c r="B498" s="42"/>
      <c r="C498" s="42"/>
      <c r="D498" s="42"/>
    </row>
    <row r="499" spans="1:4">
      <c r="A499" s="41"/>
      <c r="B499" s="42"/>
      <c r="C499" s="42"/>
      <c r="D499" s="42"/>
    </row>
    <row r="500" spans="1:4">
      <c r="A500" s="41"/>
      <c r="B500" s="42"/>
      <c r="C500" s="42"/>
      <c r="D500" s="42"/>
    </row>
    <row r="501" spans="1:4">
      <c r="A501" s="41"/>
      <c r="B501" s="42"/>
      <c r="C501" s="42"/>
      <c r="D501" s="42"/>
    </row>
    <row r="502" spans="1:4">
      <c r="A502" s="41"/>
      <c r="B502" s="42"/>
      <c r="C502" s="42"/>
      <c r="D502" s="42"/>
    </row>
    <row r="503" spans="1:4">
      <c r="A503" s="41"/>
      <c r="B503" s="42"/>
      <c r="C503" s="42"/>
      <c r="D503" s="42"/>
    </row>
    <row r="504" spans="1:4">
      <c r="A504" s="41"/>
      <c r="B504" s="42"/>
      <c r="C504" s="42"/>
      <c r="D504" s="42"/>
    </row>
    <row r="505" spans="1:4">
      <c r="A505" s="41"/>
      <c r="B505" s="42"/>
      <c r="C505" s="42"/>
      <c r="D505" s="42"/>
    </row>
    <row r="506" spans="1:4">
      <c r="A506" s="41"/>
      <c r="B506" s="42"/>
      <c r="C506" s="42"/>
      <c r="D506" s="42"/>
    </row>
    <row r="507" spans="1:4">
      <c r="A507" s="41"/>
      <c r="B507" s="42"/>
      <c r="C507" s="42"/>
      <c r="D507" s="42"/>
    </row>
    <row r="508" spans="1:4">
      <c r="A508" s="41"/>
      <c r="B508" s="42"/>
      <c r="C508" s="42"/>
      <c r="D508" s="42"/>
    </row>
    <row r="509" spans="1:4">
      <c r="A509" s="41"/>
      <c r="B509" s="42"/>
      <c r="C509" s="42"/>
      <c r="D509" s="42"/>
    </row>
    <row r="510" spans="1:4">
      <c r="A510" s="41"/>
      <c r="B510" s="42"/>
      <c r="C510" s="42"/>
      <c r="D510" s="42"/>
    </row>
    <row r="511" spans="1:4">
      <c r="A511" s="41"/>
      <c r="B511" s="42"/>
      <c r="C511" s="42"/>
      <c r="D511" s="42"/>
    </row>
    <row r="512" spans="1:4">
      <c r="A512" s="41"/>
      <c r="B512" s="42"/>
      <c r="C512" s="42"/>
      <c r="D512" s="42"/>
    </row>
    <row r="513" spans="1:4">
      <c r="A513" s="41"/>
      <c r="B513" s="42"/>
      <c r="C513" s="42"/>
      <c r="D513" s="42"/>
    </row>
    <row r="514" spans="1:4">
      <c r="A514" s="41"/>
      <c r="B514" s="42"/>
      <c r="C514" s="42"/>
      <c r="D514" s="42"/>
    </row>
    <row r="515" spans="1:4">
      <c r="A515" s="41"/>
      <c r="B515" s="42"/>
      <c r="C515" s="42"/>
      <c r="D515" s="42"/>
    </row>
    <row r="516" spans="1:4">
      <c r="A516" s="41"/>
      <c r="B516" s="42"/>
      <c r="C516" s="42"/>
      <c r="D516" s="42"/>
    </row>
    <row r="517" spans="1:4">
      <c r="A517" s="41"/>
      <c r="B517" s="42"/>
      <c r="C517" s="42"/>
      <c r="D517" s="42"/>
    </row>
    <row r="518" spans="1:4">
      <c r="A518" s="41"/>
      <c r="B518" s="42"/>
      <c r="C518" s="42"/>
      <c r="D518" s="42"/>
    </row>
    <row r="519" spans="1:4">
      <c r="A519" s="41"/>
      <c r="B519" s="42"/>
      <c r="C519" s="42"/>
      <c r="D519" s="42"/>
    </row>
    <row r="520" spans="1:4">
      <c r="A520" s="41"/>
      <c r="B520" s="42"/>
      <c r="C520" s="42"/>
      <c r="D520" s="42"/>
    </row>
    <row r="521" spans="1:4">
      <c r="A521" s="41"/>
      <c r="B521" s="42"/>
      <c r="C521" s="42"/>
      <c r="D521" s="42"/>
    </row>
    <row r="522" spans="1:4">
      <c r="A522" s="41"/>
      <c r="B522" s="42"/>
      <c r="C522" s="42"/>
      <c r="D522" s="42"/>
    </row>
    <row r="523" spans="1:4">
      <c r="A523" s="41"/>
      <c r="B523" s="42"/>
      <c r="C523" s="42"/>
      <c r="D523" s="42"/>
    </row>
    <row r="524" spans="1:4">
      <c r="A524" s="41"/>
      <c r="B524" s="42"/>
      <c r="C524" s="42"/>
      <c r="D524" s="42"/>
    </row>
    <row r="525" spans="1:4">
      <c r="A525" s="41"/>
      <c r="B525" s="42"/>
      <c r="C525" s="42"/>
      <c r="D525" s="42"/>
    </row>
    <row r="526" spans="1:4">
      <c r="A526" s="41"/>
      <c r="B526" s="42"/>
      <c r="C526" s="42"/>
      <c r="D526" s="42"/>
    </row>
    <row r="527" spans="1:4">
      <c r="A527" s="41"/>
      <c r="B527" s="42"/>
      <c r="C527" s="42"/>
      <c r="D527" s="42"/>
    </row>
    <row r="528" spans="1:4">
      <c r="A528" s="41"/>
      <c r="B528" s="42"/>
      <c r="C528" s="42"/>
      <c r="D528" s="42"/>
    </row>
    <row r="529" spans="1:4">
      <c r="A529" s="41"/>
      <c r="B529" s="42"/>
      <c r="C529" s="42"/>
      <c r="D529" s="42"/>
    </row>
    <row r="530" spans="1:4">
      <c r="A530" s="41"/>
      <c r="B530" s="42"/>
      <c r="C530" s="42"/>
      <c r="D530" s="42"/>
    </row>
    <row r="531" spans="1:4">
      <c r="A531" s="41"/>
      <c r="B531" s="42"/>
      <c r="C531" s="42"/>
      <c r="D531" s="42"/>
    </row>
    <row r="532" spans="1:4">
      <c r="A532" s="41"/>
      <c r="B532" s="42"/>
      <c r="C532" s="42"/>
      <c r="D532" s="42"/>
    </row>
    <row r="533" spans="1:4">
      <c r="A533" s="41"/>
      <c r="B533" s="42"/>
      <c r="C533" s="42"/>
      <c r="D533" s="42"/>
    </row>
    <row r="534" spans="1:4">
      <c r="A534" s="41"/>
      <c r="B534" s="42"/>
      <c r="C534" s="42"/>
      <c r="D534" s="42"/>
    </row>
    <row r="535" spans="1:4">
      <c r="A535" s="41"/>
      <c r="B535" s="42"/>
      <c r="C535" s="42"/>
      <c r="D535" s="42"/>
    </row>
    <row r="536" spans="1:4">
      <c r="A536" s="41"/>
      <c r="B536" s="42"/>
      <c r="C536" s="42"/>
      <c r="D536" s="42"/>
    </row>
    <row r="537" spans="1:4">
      <c r="A537" s="41"/>
      <c r="B537" s="42"/>
      <c r="C537" s="42"/>
      <c r="D537" s="42"/>
    </row>
    <row r="538" spans="1:4">
      <c r="A538" s="41"/>
      <c r="B538" s="42"/>
      <c r="C538" s="42"/>
      <c r="D538" s="42"/>
    </row>
    <row r="539" spans="1:4">
      <c r="A539" s="41"/>
      <c r="B539" s="42"/>
      <c r="C539" s="42"/>
      <c r="D539" s="42"/>
    </row>
    <row r="540" spans="1:4">
      <c r="A540" s="41"/>
      <c r="B540" s="42"/>
      <c r="C540" s="42"/>
      <c r="D540" s="42"/>
    </row>
    <row r="541" spans="1:4">
      <c r="A541" s="41"/>
      <c r="B541" s="42"/>
      <c r="C541" s="42"/>
      <c r="D541" s="42"/>
    </row>
    <row r="542" spans="1:4">
      <c r="A542" s="41"/>
      <c r="B542" s="42"/>
      <c r="C542" s="42"/>
      <c r="D542" s="42"/>
    </row>
    <row r="543" spans="1:4">
      <c r="A543" s="41"/>
      <c r="B543" s="42"/>
      <c r="C543" s="42"/>
      <c r="D543" s="42"/>
    </row>
    <row r="544" spans="1:4">
      <c r="A544" s="41"/>
      <c r="B544" s="42"/>
      <c r="C544" s="42"/>
      <c r="D544" s="42"/>
    </row>
    <row r="545" spans="1:4">
      <c r="A545" s="41"/>
      <c r="B545" s="42"/>
      <c r="C545" s="42"/>
      <c r="D545" s="42"/>
    </row>
    <row r="546" spans="1:4">
      <c r="A546" s="41"/>
      <c r="B546" s="42"/>
      <c r="C546" s="42"/>
      <c r="D546" s="42"/>
    </row>
    <row r="547" spans="1:4">
      <c r="A547" s="41"/>
      <c r="B547" s="42"/>
      <c r="C547" s="42"/>
      <c r="D547" s="42"/>
    </row>
    <row r="548" spans="1:4">
      <c r="A548" s="41"/>
      <c r="B548" s="42"/>
      <c r="C548" s="42"/>
      <c r="D548" s="42"/>
    </row>
    <row r="549" spans="1:4">
      <c r="A549" s="41"/>
      <c r="B549" s="42"/>
      <c r="C549" s="42"/>
      <c r="D549" s="42"/>
    </row>
    <row r="550" spans="1:4">
      <c r="A550" s="41"/>
      <c r="B550" s="42"/>
      <c r="C550" s="42"/>
      <c r="D550" s="42"/>
    </row>
    <row r="551" spans="1:4">
      <c r="A551" s="41"/>
      <c r="B551" s="42"/>
      <c r="C551" s="42"/>
      <c r="D551" s="42"/>
    </row>
    <row r="552" spans="1:4">
      <c r="A552" s="41"/>
      <c r="B552" s="42"/>
      <c r="C552" s="42"/>
      <c r="D552" s="42"/>
    </row>
    <row r="553" spans="1:4">
      <c r="A553" s="41"/>
      <c r="B553" s="42"/>
      <c r="C553" s="42"/>
      <c r="D553" s="42"/>
    </row>
    <row r="554" spans="1:4">
      <c r="A554" s="41"/>
      <c r="B554" s="42"/>
      <c r="C554" s="42"/>
      <c r="D554" s="42"/>
    </row>
    <row r="555" spans="1:4">
      <c r="A555" s="41"/>
      <c r="B555" s="42"/>
      <c r="C555" s="42"/>
      <c r="D555" s="42"/>
    </row>
    <row r="556" spans="1:4">
      <c r="A556" s="41"/>
      <c r="B556" s="42"/>
      <c r="C556" s="42"/>
      <c r="D556" s="42"/>
    </row>
    <row r="557" spans="1:4">
      <c r="A557" s="41"/>
      <c r="B557" s="42"/>
      <c r="C557" s="42"/>
      <c r="D557" s="42"/>
    </row>
    <row r="558" spans="1:4">
      <c r="A558" s="41"/>
      <c r="B558" s="42"/>
      <c r="C558" s="42"/>
      <c r="D558" s="42"/>
    </row>
    <row r="559" spans="1:4">
      <c r="A559" s="41"/>
      <c r="B559" s="42"/>
      <c r="C559" s="42"/>
      <c r="D559" s="42"/>
    </row>
    <row r="560" spans="1:4">
      <c r="A560" s="41"/>
      <c r="B560" s="42"/>
      <c r="C560" s="42"/>
      <c r="D560" s="42"/>
    </row>
    <row r="561" spans="1:4">
      <c r="A561" s="41"/>
      <c r="B561" s="42"/>
      <c r="C561" s="42"/>
      <c r="D561" s="42"/>
    </row>
    <row r="562" spans="1:4">
      <c r="A562" s="41"/>
      <c r="B562" s="42"/>
      <c r="C562" s="42"/>
      <c r="D562" s="42"/>
    </row>
    <row r="563" spans="1:4">
      <c r="A563" s="41"/>
      <c r="B563" s="42"/>
      <c r="C563" s="42"/>
      <c r="D563" s="42"/>
    </row>
    <row r="564" spans="1:4">
      <c r="A564" s="41"/>
      <c r="B564" s="42"/>
      <c r="C564" s="42"/>
      <c r="D564" s="42"/>
    </row>
    <row r="565" spans="1:4">
      <c r="A565" s="41"/>
      <c r="B565" s="42"/>
      <c r="C565" s="42"/>
      <c r="D565" s="42"/>
    </row>
    <row r="566" spans="1:4">
      <c r="A566" s="41"/>
      <c r="B566" s="42"/>
      <c r="C566" s="42"/>
      <c r="D566" s="42"/>
    </row>
    <row r="567" spans="1:4">
      <c r="A567" s="41"/>
      <c r="B567" s="42"/>
      <c r="C567" s="42"/>
      <c r="D567" s="42"/>
    </row>
    <row r="568" spans="1:4">
      <c r="A568" s="41"/>
      <c r="B568" s="42"/>
      <c r="C568" s="42"/>
      <c r="D568" s="42"/>
    </row>
    <row r="569" spans="1:4">
      <c r="A569" s="41"/>
      <c r="B569" s="42"/>
      <c r="C569" s="42"/>
      <c r="D569" s="42"/>
    </row>
    <row r="570" spans="1:4">
      <c r="A570" s="41"/>
      <c r="B570" s="42"/>
      <c r="C570" s="42"/>
      <c r="D570" s="42"/>
    </row>
    <row r="571" spans="1:4">
      <c r="A571" s="41"/>
      <c r="B571" s="42"/>
      <c r="C571" s="42"/>
      <c r="D571" s="42"/>
    </row>
    <row r="572" spans="1:4">
      <c r="A572" s="41"/>
      <c r="B572" s="42"/>
      <c r="C572" s="42"/>
      <c r="D572" s="42"/>
    </row>
    <row r="573" spans="1:4">
      <c r="A573" s="41"/>
      <c r="B573" s="42"/>
      <c r="C573" s="42"/>
      <c r="D573" s="42"/>
    </row>
    <row r="574" spans="1:4">
      <c r="A574" s="41"/>
      <c r="B574" s="42"/>
      <c r="C574" s="42"/>
      <c r="D574" s="42"/>
    </row>
    <row r="575" spans="1:4">
      <c r="A575" s="41"/>
      <c r="B575" s="42"/>
      <c r="C575" s="42"/>
      <c r="D575" s="42"/>
    </row>
    <row r="576" spans="1:4">
      <c r="A576" s="41"/>
      <c r="B576" s="42"/>
      <c r="C576" s="42"/>
      <c r="D576" s="42"/>
    </row>
    <row r="577" spans="1:4">
      <c r="A577" s="41"/>
      <c r="B577" s="42"/>
      <c r="C577" s="42"/>
      <c r="D577" s="42"/>
    </row>
    <row r="578" spans="1:4">
      <c r="A578" s="41"/>
      <c r="B578" s="42"/>
      <c r="C578" s="42"/>
      <c r="D578" s="42"/>
    </row>
    <row r="579" spans="1:4">
      <c r="A579" s="41"/>
      <c r="B579" s="42"/>
      <c r="C579" s="42"/>
      <c r="D579" s="42"/>
    </row>
    <row r="580" spans="1:4">
      <c r="A580" s="41"/>
      <c r="B580" s="42"/>
      <c r="C580" s="42"/>
      <c r="D580" s="42"/>
    </row>
    <row r="581" spans="1:4">
      <c r="A581" s="41"/>
      <c r="B581" s="42"/>
      <c r="C581" s="42"/>
      <c r="D581" s="42"/>
    </row>
    <row r="582" spans="1:4">
      <c r="A582" s="41"/>
      <c r="B582" s="42"/>
      <c r="C582" s="42"/>
      <c r="D582" s="42"/>
    </row>
    <row r="583" spans="1:4">
      <c r="A583" s="41"/>
      <c r="B583" s="42"/>
      <c r="C583" s="42"/>
      <c r="D583" s="42"/>
    </row>
    <row r="584" spans="1:4">
      <c r="A584" s="41"/>
      <c r="B584" s="42"/>
      <c r="C584" s="42"/>
      <c r="D584" s="42"/>
    </row>
    <row r="585" spans="1:4">
      <c r="A585" s="41"/>
      <c r="B585" s="42"/>
      <c r="C585" s="42"/>
      <c r="D585" s="42"/>
    </row>
    <row r="586" spans="1:4">
      <c r="A586" s="41"/>
      <c r="B586" s="42"/>
      <c r="C586" s="42"/>
      <c r="D586" s="42"/>
    </row>
    <row r="587" spans="1:4">
      <c r="A587" s="41"/>
      <c r="B587" s="42"/>
      <c r="C587" s="42"/>
      <c r="D587" s="42"/>
    </row>
    <row r="588" spans="1:4">
      <c r="A588" s="41"/>
      <c r="B588" s="42"/>
      <c r="C588" s="42"/>
      <c r="D588" s="42"/>
    </row>
    <row r="589" spans="1:4">
      <c r="A589" s="41"/>
      <c r="B589" s="42"/>
      <c r="C589" s="42"/>
      <c r="D589" s="42"/>
    </row>
    <row r="590" spans="1:4">
      <c r="A590" s="41"/>
      <c r="B590" s="42"/>
      <c r="C590" s="42"/>
      <c r="D590" s="42"/>
    </row>
    <row r="591" spans="1:4">
      <c r="A591" s="41"/>
      <c r="B591" s="42"/>
      <c r="C591" s="42"/>
      <c r="D591" s="42"/>
    </row>
    <row r="592" spans="1:4">
      <c r="A592" s="41"/>
      <c r="B592" s="42"/>
      <c r="C592" s="42"/>
      <c r="D592" s="42"/>
    </row>
    <row r="593" spans="1:4">
      <c r="A593" s="41"/>
      <c r="B593" s="42"/>
      <c r="C593" s="42"/>
      <c r="D593" s="42"/>
    </row>
    <row r="594" spans="1:4">
      <c r="A594" s="41"/>
      <c r="B594" s="42"/>
      <c r="C594" s="42"/>
      <c r="D594" s="42"/>
    </row>
    <row r="595" spans="1:4">
      <c r="A595" s="41"/>
      <c r="B595" s="42"/>
      <c r="C595" s="42"/>
      <c r="D595" s="42"/>
    </row>
    <row r="596" spans="1:4">
      <c r="A596" s="41"/>
      <c r="B596" s="42"/>
      <c r="C596" s="42"/>
      <c r="D596" s="42"/>
    </row>
    <row r="597" spans="1:4">
      <c r="A597" s="41"/>
      <c r="B597" s="42"/>
      <c r="C597" s="42"/>
      <c r="D597" s="42"/>
    </row>
    <row r="598" spans="1:4">
      <c r="A598" s="41"/>
      <c r="B598" s="42"/>
      <c r="C598" s="42"/>
      <c r="D598" s="42"/>
    </row>
    <row r="599" spans="1:4">
      <c r="A599" s="41"/>
      <c r="B599" s="42"/>
      <c r="C599" s="42"/>
      <c r="D599" s="42"/>
    </row>
    <row r="600" spans="1:4">
      <c r="A600" s="41"/>
      <c r="B600" s="42"/>
      <c r="C600" s="42"/>
      <c r="D600" s="42"/>
    </row>
    <row r="601" spans="1:4">
      <c r="A601" s="41"/>
      <c r="B601" s="42"/>
      <c r="C601" s="42"/>
      <c r="D601" s="42"/>
    </row>
    <row r="602" spans="1:4">
      <c r="A602" s="41"/>
      <c r="B602" s="42"/>
      <c r="C602" s="42"/>
      <c r="D602" s="42"/>
    </row>
    <row r="603" spans="1:4">
      <c r="A603" s="41"/>
      <c r="B603" s="42"/>
      <c r="C603" s="42"/>
      <c r="D603" s="42"/>
    </row>
    <row r="604" spans="1:4">
      <c r="A604" s="41"/>
      <c r="B604" s="42"/>
      <c r="C604" s="42"/>
      <c r="D604" s="42"/>
    </row>
    <row r="605" spans="1:4">
      <c r="A605" s="41"/>
      <c r="B605" s="42"/>
      <c r="C605" s="42"/>
      <c r="D605" s="42"/>
    </row>
    <row r="606" spans="1:4">
      <c r="A606" s="41"/>
      <c r="B606" s="42"/>
      <c r="C606" s="42"/>
      <c r="D606" s="42"/>
    </row>
    <row r="607" spans="1:4">
      <c r="A607" s="41"/>
      <c r="B607" s="42"/>
      <c r="C607" s="42"/>
      <c r="D607" s="42"/>
    </row>
    <row r="608" spans="1:4">
      <c r="A608" s="41"/>
      <c r="B608" s="42"/>
      <c r="C608" s="42"/>
      <c r="D608" s="42"/>
    </row>
    <row r="609" spans="1:4">
      <c r="A609" s="41"/>
      <c r="B609" s="42"/>
      <c r="C609" s="42"/>
      <c r="D609" s="42"/>
    </row>
    <row r="610" spans="1:4">
      <c r="A610" s="41"/>
      <c r="B610" s="42"/>
      <c r="C610" s="42"/>
      <c r="D610" s="42"/>
    </row>
    <row r="611" spans="1:4">
      <c r="A611" s="41"/>
      <c r="B611" s="42"/>
      <c r="C611" s="42"/>
      <c r="D611" s="42"/>
    </row>
    <row r="612" spans="1:4">
      <c r="A612" s="41"/>
      <c r="B612" s="42"/>
      <c r="C612" s="42"/>
      <c r="D612" s="42"/>
    </row>
    <row r="613" spans="1:4">
      <c r="A613" s="41"/>
      <c r="B613" s="42"/>
      <c r="C613" s="42"/>
      <c r="D613" s="42"/>
    </row>
    <row r="614" spans="1:4">
      <c r="A614" s="41"/>
      <c r="B614" s="42"/>
      <c r="C614" s="42"/>
      <c r="D614" s="42"/>
    </row>
    <row r="615" spans="1:4">
      <c r="A615" s="41"/>
      <c r="B615" s="42"/>
      <c r="C615" s="42"/>
      <c r="D615" s="42"/>
    </row>
    <row r="616" spans="1:4">
      <c r="A616" s="41"/>
      <c r="B616" s="42"/>
      <c r="C616" s="42"/>
      <c r="D616" s="42"/>
    </row>
    <row r="617" spans="1:4">
      <c r="A617" s="41"/>
      <c r="B617" s="42"/>
      <c r="C617" s="42"/>
      <c r="D617" s="42"/>
    </row>
    <row r="618" spans="1:4">
      <c r="A618" s="41"/>
      <c r="B618" s="42"/>
      <c r="C618" s="42"/>
      <c r="D618" s="42"/>
    </row>
    <row r="619" spans="1:4">
      <c r="A619" s="41"/>
      <c r="B619" s="42"/>
      <c r="C619" s="42"/>
      <c r="D619" s="42"/>
    </row>
    <row r="620" spans="1:4">
      <c r="A620" s="41"/>
      <c r="B620" s="42"/>
      <c r="C620" s="42"/>
      <c r="D620" s="42"/>
    </row>
    <row r="621" spans="1:4">
      <c r="A621" s="41"/>
      <c r="B621" s="42"/>
      <c r="C621" s="42"/>
      <c r="D621" s="42"/>
    </row>
    <row r="622" spans="1:4">
      <c r="A622" s="41"/>
      <c r="B622" s="42"/>
      <c r="C622" s="42"/>
      <c r="D622" s="42"/>
    </row>
    <row r="623" spans="1:4">
      <c r="A623" s="41"/>
      <c r="B623" s="42"/>
      <c r="C623" s="42"/>
      <c r="D623" s="42"/>
    </row>
    <row r="624" spans="1:4">
      <c r="A624" s="41"/>
      <c r="B624" s="42"/>
      <c r="C624" s="42"/>
      <c r="D624" s="42"/>
    </row>
    <row r="625" spans="1:4">
      <c r="A625" s="41"/>
      <c r="B625" s="42"/>
      <c r="C625" s="42"/>
      <c r="D625" s="42"/>
    </row>
    <row r="626" spans="1:4">
      <c r="A626" s="41"/>
      <c r="B626" s="42"/>
      <c r="C626" s="42"/>
      <c r="D626" s="42"/>
    </row>
    <row r="627" spans="1:4">
      <c r="A627" s="41"/>
      <c r="B627" s="42"/>
      <c r="C627" s="42"/>
      <c r="D627" s="42"/>
    </row>
    <row r="628" spans="1:4">
      <c r="A628" s="41"/>
      <c r="B628" s="42"/>
      <c r="C628" s="42"/>
      <c r="D628" s="42"/>
    </row>
    <row r="629" spans="1:4">
      <c r="A629" s="41"/>
      <c r="B629" s="42"/>
      <c r="C629" s="42"/>
      <c r="D629" s="42"/>
    </row>
    <row r="630" spans="1:4">
      <c r="A630" s="41"/>
      <c r="B630" s="42"/>
      <c r="C630" s="42"/>
      <c r="D630" s="42"/>
    </row>
    <row r="631" spans="1:4">
      <c r="A631" s="41"/>
      <c r="B631" s="42"/>
      <c r="C631" s="42"/>
      <c r="D631" s="42"/>
    </row>
    <row r="632" spans="1:4">
      <c r="A632" s="41"/>
      <c r="B632" s="42"/>
      <c r="C632" s="42"/>
      <c r="D632" s="42"/>
    </row>
    <row r="633" spans="1:4">
      <c r="A633" s="41"/>
      <c r="B633" s="42"/>
      <c r="C633" s="42"/>
      <c r="D633" s="42"/>
    </row>
    <row r="634" spans="1:4">
      <c r="A634" s="41"/>
      <c r="B634" s="42"/>
      <c r="C634" s="42"/>
      <c r="D634" s="42"/>
    </row>
    <row r="635" spans="1:4">
      <c r="A635" s="41"/>
      <c r="B635" s="42"/>
      <c r="C635" s="42"/>
      <c r="D635" s="42"/>
    </row>
    <row r="636" spans="1:4">
      <c r="A636" s="41"/>
      <c r="B636" s="42"/>
      <c r="C636" s="42"/>
      <c r="D636" s="42"/>
    </row>
    <row r="637" spans="1:4">
      <c r="A637" s="41"/>
      <c r="B637" s="42"/>
      <c r="C637" s="42"/>
      <c r="D637" s="42"/>
    </row>
    <row r="638" spans="1:4">
      <c r="A638" s="41"/>
      <c r="B638" s="42"/>
      <c r="C638" s="42"/>
      <c r="D638" s="42"/>
    </row>
    <row r="639" spans="1:4">
      <c r="A639" s="41"/>
      <c r="B639" s="42"/>
      <c r="C639" s="42"/>
      <c r="D639" s="42"/>
    </row>
    <row r="640" spans="1:4">
      <c r="A640" s="41"/>
      <c r="B640" s="42"/>
      <c r="C640" s="42"/>
      <c r="D640" s="42"/>
    </row>
    <row r="641" spans="1:4">
      <c r="A641" s="41"/>
      <c r="B641" s="42"/>
      <c r="C641" s="42"/>
      <c r="D641" s="42"/>
    </row>
    <row r="642" spans="1:4">
      <c r="A642" s="41"/>
      <c r="B642" s="42"/>
      <c r="C642" s="42"/>
      <c r="D642" s="42"/>
    </row>
    <row r="643" spans="1:4">
      <c r="A643" s="41"/>
      <c r="B643" s="42"/>
      <c r="C643" s="42"/>
      <c r="D643" s="42"/>
    </row>
    <row r="644" spans="1:4">
      <c r="A644" s="41"/>
      <c r="B644" s="42"/>
      <c r="C644" s="42"/>
      <c r="D644" s="42"/>
    </row>
    <row r="645" spans="1:4">
      <c r="A645" s="41"/>
      <c r="B645" s="42"/>
      <c r="C645" s="42"/>
      <c r="D645" s="42"/>
    </row>
    <row r="646" spans="1:4">
      <c r="A646" s="41"/>
      <c r="B646" s="42"/>
      <c r="C646" s="42"/>
      <c r="D646" s="42"/>
    </row>
    <row r="647" spans="1:4">
      <c r="A647" s="41"/>
      <c r="B647" s="42"/>
      <c r="C647" s="42"/>
      <c r="D647" s="42"/>
    </row>
    <row r="648" spans="1:4">
      <c r="A648" s="41"/>
      <c r="B648" s="42"/>
      <c r="C648" s="42"/>
      <c r="D648" s="42"/>
    </row>
    <row r="649" spans="1:4">
      <c r="A649" s="41"/>
      <c r="B649" s="42"/>
      <c r="C649" s="42"/>
      <c r="D649" s="42"/>
    </row>
    <row r="650" spans="1:4">
      <c r="A650" s="41"/>
      <c r="B650" s="42"/>
      <c r="C650" s="42"/>
      <c r="D650" s="42"/>
    </row>
    <row r="651" spans="1:4">
      <c r="A651" s="41"/>
      <c r="B651" s="42"/>
      <c r="C651" s="42"/>
      <c r="D651" s="42"/>
    </row>
    <row r="652" spans="1:4">
      <c r="A652" s="41"/>
      <c r="B652" s="42"/>
      <c r="C652" s="42"/>
      <c r="D652" s="42"/>
    </row>
    <row r="653" spans="1:4">
      <c r="A653" s="41"/>
      <c r="B653" s="42"/>
      <c r="C653" s="42"/>
      <c r="D653" s="42"/>
    </row>
    <row r="654" spans="1:4">
      <c r="A654" s="41"/>
      <c r="B654" s="42"/>
      <c r="C654" s="42"/>
      <c r="D654" s="42"/>
    </row>
    <row r="655" spans="1:4">
      <c r="A655" s="41"/>
      <c r="B655" s="42"/>
      <c r="C655" s="42"/>
      <c r="D655" s="42"/>
    </row>
    <row r="656" spans="1:4">
      <c r="A656" s="41"/>
      <c r="B656" s="42"/>
      <c r="C656" s="42"/>
      <c r="D656" s="42"/>
    </row>
    <row r="657" spans="1:4">
      <c r="A657" s="41"/>
      <c r="B657" s="42"/>
      <c r="C657" s="42"/>
      <c r="D657" s="42"/>
    </row>
    <row r="658" spans="1:4">
      <c r="A658" s="41"/>
      <c r="B658" s="42"/>
      <c r="C658" s="42"/>
      <c r="D658" s="42"/>
    </row>
    <row r="659" spans="1:4">
      <c r="A659" s="41"/>
      <c r="B659" s="42"/>
      <c r="C659" s="42"/>
      <c r="D659" s="42"/>
    </row>
    <row r="660" spans="1:4">
      <c r="A660" s="41"/>
      <c r="B660" s="42"/>
      <c r="C660" s="42"/>
      <c r="D660" s="42"/>
    </row>
    <row r="661" spans="1:4">
      <c r="A661" s="41"/>
      <c r="B661" s="42"/>
      <c r="C661" s="42"/>
      <c r="D661" s="42"/>
    </row>
    <row r="662" spans="1:4">
      <c r="A662" s="41"/>
      <c r="B662" s="42"/>
      <c r="C662" s="42"/>
      <c r="D662" s="42"/>
    </row>
    <row r="663" spans="1:4">
      <c r="A663" s="41"/>
      <c r="B663" s="42"/>
      <c r="C663" s="42"/>
      <c r="D663" s="42"/>
    </row>
    <row r="664" spans="1:4">
      <c r="A664" s="41"/>
      <c r="B664" s="42"/>
      <c r="C664" s="42"/>
      <c r="D664" s="42"/>
    </row>
    <row r="665" spans="1:4">
      <c r="A665" s="41"/>
      <c r="B665" s="42"/>
      <c r="C665" s="42"/>
      <c r="D665" s="42"/>
    </row>
    <row r="666" spans="1:4">
      <c r="A666" s="41"/>
      <c r="B666" s="42"/>
      <c r="C666" s="42"/>
      <c r="D666" s="42"/>
    </row>
    <row r="667" spans="1:4">
      <c r="A667" s="41"/>
      <c r="B667" s="42"/>
      <c r="C667" s="42"/>
      <c r="D667" s="42"/>
    </row>
    <row r="668" spans="1:4">
      <c r="A668" s="41"/>
      <c r="B668" s="42"/>
      <c r="C668" s="42"/>
      <c r="D668" s="42"/>
    </row>
    <row r="669" spans="1:4">
      <c r="A669" s="41"/>
      <c r="B669" s="42"/>
      <c r="C669" s="42"/>
      <c r="D669" s="42"/>
    </row>
    <row r="670" spans="1:4">
      <c r="A670" s="41"/>
      <c r="B670" s="42"/>
      <c r="C670" s="42"/>
      <c r="D670" s="42"/>
    </row>
    <row r="671" spans="1:4">
      <c r="A671" s="41"/>
      <c r="B671" s="42"/>
      <c r="C671" s="42"/>
      <c r="D671" s="42"/>
    </row>
    <row r="672" spans="1:4">
      <c r="A672" s="41"/>
      <c r="B672" s="42"/>
      <c r="C672" s="42"/>
      <c r="D672" s="42"/>
    </row>
    <row r="673" spans="1:4">
      <c r="A673" s="41"/>
      <c r="B673" s="42"/>
      <c r="C673" s="42"/>
      <c r="D673" s="42"/>
    </row>
    <row r="674" spans="1:4">
      <c r="A674" s="41"/>
      <c r="B674" s="42"/>
      <c r="C674" s="42"/>
      <c r="D674" s="42"/>
    </row>
    <row r="675" spans="1:4">
      <c r="A675" s="41"/>
      <c r="B675" s="42"/>
      <c r="C675" s="42"/>
      <c r="D675" s="42"/>
    </row>
    <row r="676" spans="1:4">
      <c r="A676" s="41"/>
      <c r="B676" s="42"/>
      <c r="C676" s="42"/>
      <c r="D676" s="42"/>
    </row>
    <row r="677" spans="1:4">
      <c r="A677" s="41"/>
      <c r="B677" s="42"/>
      <c r="C677" s="42"/>
      <c r="D677" s="42"/>
    </row>
    <row r="678" spans="1:4">
      <c r="A678" s="41"/>
      <c r="B678" s="42"/>
      <c r="C678" s="42"/>
      <c r="D678" s="42"/>
    </row>
    <row r="679" spans="1:4">
      <c r="A679" s="41"/>
      <c r="B679" s="42"/>
      <c r="C679" s="42"/>
      <c r="D679" s="42"/>
    </row>
    <row r="680" spans="1:4">
      <c r="A680" s="41"/>
      <c r="B680" s="42"/>
      <c r="C680" s="42"/>
      <c r="D680" s="42"/>
    </row>
    <row r="681" spans="1:4">
      <c r="A681" s="41"/>
      <c r="B681" s="42"/>
      <c r="C681" s="42"/>
      <c r="D681" s="42"/>
    </row>
    <row r="682" spans="1:4">
      <c r="A682" s="41"/>
      <c r="B682" s="42"/>
      <c r="C682" s="42"/>
      <c r="D682" s="42"/>
    </row>
    <row r="683" spans="1:4">
      <c r="A683" s="41"/>
      <c r="B683" s="42"/>
      <c r="C683" s="42"/>
      <c r="D683" s="42"/>
    </row>
    <row r="684" spans="1:4">
      <c r="A684" s="41"/>
      <c r="B684" s="42"/>
      <c r="C684" s="42"/>
      <c r="D684" s="42"/>
    </row>
    <row r="685" spans="1:4">
      <c r="A685" s="41"/>
      <c r="B685" s="42"/>
      <c r="C685" s="42"/>
      <c r="D685" s="42"/>
    </row>
    <row r="686" spans="1:4">
      <c r="A686" s="41"/>
      <c r="B686" s="42"/>
      <c r="C686" s="42"/>
      <c r="D686" s="42"/>
    </row>
    <row r="687" spans="1:4">
      <c r="A687" s="41"/>
      <c r="B687" s="42"/>
      <c r="C687" s="42"/>
      <c r="D687" s="42"/>
    </row>
    <row r="688" spans="1:4">
      <c r="A688" s="41"/>
      <c r="B688" s="42"/>
      <c r="C688" s="42"/>
      <c r="D688" s="42"/>
    </row>
    <row r="689" spans="1:4">
      <c r="A689" s="41"/>
      <c r="B689" s="42"/>
      <c r="C689" s="42"/>
      <c r="D689" s="42"/>
    </row>
    <row r="690" spans="1:4">
      <c r="A690" s="41"/>
      <c r="B690" s="42"/>
      <c r="C690" s="42"/>
      <c r="D690" s="42"/>
    </row>
    <row r="691" spans="1:4">
      <c r="A691" s="41"/>
      <c r="B691" s="42"/>
      <c r="C691" s="42"/>
      <c r="D691" s="42"/>
    </row>
    <row r="692" spans="1:4">
      <c r="A692" s="41"/>
      <c r="B692" s="42"/>
      <c r="C692" s="42"/>
      <c r="D692" s="42"/>
    </row>
    <row r="693" spans="1:4">
      <c r="A693" s="41"/>
      <c r="B693" s="42"/>
      <c r="C693" s="42"/>
      <c r="D693" s="42"/>
    </row>
    <row r="694" spans="1:4">
      <c r="A694" s="41"/>
      <c r="B694" s="42"/>
      <c r="C694" s="42"/>
      <c r="D694" s="42"/>
    </row>
    <row r="695" spans="1:4">
      <c r="A695" s="41"/>
      <c r="B695" s="42"/>
      <c r="C695" s="42"/>
      <c r="D695" s="42"/>
    </row>
    <row r="696" spans="1:4">
      <c r="A696" s="41"/>
      <c r="B696" s="42"/>
      <c r="C696" s="42"/>
      <c r="D696" s="42"/>
    </row>
    <row r="697" spans="1:4">
      <c r="A697" s="41"/>
      <c r="B697" s="42"/>
      <c r="C697" s="42"/>
      <c r="D697" s="42"/>
    </row>
    <row r="698" spans="1:4">
      <c r="A698" s="41"/>
      <c r="B698" s="42"/>
      <c r="C698" s="42"/>
      <c r="D698" s="42"/>
    </row>
    <row r="699" spans="1:4">
      <c r="A699" s="41"/>
      <c r="B699" s="42"/>
      <c r="C699" s="42"/>
      <c r="D699" s="42"/>
    </row>
    <row r="700" spans="1:4">
      <c r="A700" s="41"/>
      <c r="B700" s="42"/>
      <c r="C700" s="42"/>
      <c r="D700" s="42"/>
    </row>
    <row r="701" spans="1:4">
      <c r="A701" s="41"/>
      <c r="B701" s="42"/>
      <c r="C701" s="42"/>
      <c r="D701" s="42"/>
    </row>
    <row r="702" spans="1:4">
      <c r="A702" s="41"/>
      <c r="B702" s="42"/>
      <c r="C702" s="42"/>
      <c r="D702" s="42"/>
    </row>
    <row r="703" spans="1:4">
      <c r="A703" s="41"/>
      <c r="B703" s="42"/>
      <c r="C703" s="42"/>
      <c r="D703" s="42"/>
    </row>
    <row r="704" spans="1:4">
      <c r="A704" s="41"/>
      <c r="B704" s="42"/>
      <c r="C704" s="42"/>
      <c r="D704" s="42"/>
    </row>
    <row r="705" spans="1:4">
      <c r="A705" s="41"/>
      <c r="B705" s="42"/>
      <c r="C705" s="42"/>
      <c r="D705" s="42"/>
    </row>
    <row r="706" spans="1:4">
      <c r="A706" s="41"/>
      <c r="B706" s="42"/>
      <c r="C706" s="42"/>
      <c r="D706" s="42"/>
    </row>
    <row r="707" spans="1:4">
      <c r="A707" s="41"/>
      <c r="B707" s="42"/>
      <c r="C707" s="42"/>
      <c r="D707" s="42"/>
    </row>
    <row r="708" spans="1:4">
      <c r="A708" s="41"/>
      <c r="B708" s="42"/>
      <c r="C708" s="42"/>
      <c r="D708" s="42"/>
    </row>
    <row r="709" spans="1:4">
      <c r="A709" s="41"/>
      <c r="B709" s="42"/>
      <c r="C709" s="42"/>
      <c r="D709" s="42"/>
    </row>
    <row r="710" spans="1:4">
      <c r="A710" s="41"/>
      <c r="B710" s="42"/>
      <c r="C710" s="42"/>
      <c r="D710" s="42"/>
    </row>
    <row r="711" spans="1:4">
      <c r="A711" s="41"/>
      <c r="B711" s="42"/>
      <c r="C711" s="42"/>
      <c r="D711" s="42"/>
    </row>
    <row r="712" spans="1:4">
      <c r="A712" s="41"/>
      <c r="B712" s="42"/>
      <c r="C712" s="42"/>
      <c r="D712" s="42"/>
    </row>
    <row r="713" spans="1:4">
      <c r="A713" s="41"/>
      <c r="B713" s="42"/>
      <c r="C713" s="42"/>
      <c r="D713" s="42"/>
    </row>
    <row r="714" spans="1:4">
      <c r="A714" s="41"/>
      <c r="B714" s="42"/>
      <c r="C714" s="42"/>
      <c r="D714" s="42"/>
    </row>
    <row r="715" spans="1:4">
      <c r="A715" s="41"/>
      <c r="B715" s="42"/>
      <c r="C715" s="42"/>
      <c r="D715" s="42"/>
    </row>
    <row r="716" spans="1:4">
      <c r="A716" s="41"/>
      <c r="B716" s="42"/>
      <c r="C716" s="42"/>
      <c r="D716" s="42"/>
    </row>
    <row r="717" spans="1:4">
      <c r="A717" s="41"/>
      <c r="B717" s="42"/>
      <c r="C717" s="42"/>
      <c r="D717" s="42"/>
    </row>
    <row r="718" spans="1:4">
      <c r="A718" s="41"/>
      <c r="B718" s="42"/>
      <c r="C718" s="42"/>
      <c r="D718" s="42"/>
    </row>
    <row r="719" spans="1:4">
      <c r="A719" s="41"/>
      <c r="B719" s="42"/>
      <c r="C719" s="42"/>
      <c r="D719" s="42"/>
    </row>
    <row r="720" spans="1:4">
      <c r="A720" s="41"/>
      <c r="B720" s="42"/>
      <c r="C720" s="42"/>
      <c r="D720" s="42"/>
    </row>
    <row r="721" spans="1:4">
      <c r="A721" s="41"/>
      <c r="B721" s="42"/>
      <c r="C721" s="42"/>
      <c r="D721" s="42"/>
    </row>
    <row r="722" spans="1:4">
      <c r="A722" s="41"/>
      <c r="B722" s="42"/>
      <c r="C722" s="42"/>
      <c r="D722" s="42"/>
    </row>
    <row r="723" spans="1:4">
      <c r="A723" s="41"/>
      <c r="B723" s="42"/>
      <c r="C723" s="42"/>
      <c r="D723" s="42"/>
    </row>
    <row r="724" spans="1:4">
      <c r="A724" s="41"/>
      <c r="B724" s="42"/>
      <c r="C724" s="42"/>
      <c r="D724" s="42"/>
    </row>
    <row r="725" spans="1:4">
      <c r="A725" s="41"/>
      <c r="B725" s="42"/>
      <c r="C725" s="42"/>
      <c r="D725" s="42"/>
    </row>
    <row r="726" spans="1:4">
      <c r="A726" s="41"/>
      <c r="B726" s="42"/>
      <c r="C726" s="42"/>
      <c r="D726" s="42"/>
    </row>
    <row r="727" spans="1:4">
      <c r="A727" s="41"/>
      <c r="B727" s="42"/>
      <c r="C727" s="42"/>
      <c r="D727" s="42"/>
    </row>
    <row r="728" spans="1:4">
      <c r="A728" s="41"/>
      <c r="B728" s="42"/>
      <c r="C728" s="42"/>
      <c r="D728" s="42"/>
    </row>
    <row r="729" spans="1:4">
      <c r="A729" s="41"/>
      <c r="B729" s="42"/>
      <c r="C729" s="42"/>
      <c r="D729" s="42"/>
    </row>
    <row r="730" spans="1:4">
      <c r="A730" s="41"/>
      <c r="B730" s="42"/>
      <c r="C730" s="42"/>
      <c r="D730" s="42"/>
    </row>
    <row r="731" spans="1:4">
      <c r="A731" s="41"/>
      <c r="B731" s="42"/>
      <c r="C731" s="42"/>
      <c r="D731" s="42"/>
    </row>
    <row r="732" spans="1:4">
      <c r="A732" s="41"/>
      <c r="B732" s="42"/>
      <c r="C732" s="42"/>
      <c r="D732" s="42"/>
    </row>
    <row r="733" spans="1:4">
      <c r="A733" s="41"/>
      <c r="B733" s="42"/>
      <c r="C733" s="42"/>
      <c r="D733" s="42"/>
    </row>
    <row r="734" spans="1:4">
      <c r="A734" s="41"/>
      <c r="B734" s="42"/>
      <c r="C734" s="42"/>
      <c r="D734" s="42"/>
    </row>
    <row r="735" spans="1:4">
      <c r="A735" s="41"/>
      <c r="B735" s="42"/>
      <c r="C735" s="42"/>
      <c r="D735" s="42"/>
    </row>
    <row r="736" spans="1:4">
      <c r="A736" s="41"/>
      <c r="B736" s="42"/>
      <c r="C736" s="42"/>
      <c r="D736" s="42"/>
    </row>
    <row r="737" spans="1:4">
      <c r="A737" s="41"/>
      <c r="B737" s="42"/>
      <c r="C737" s="42"/>
      <c r="D737" s="42"/>
    </row>
    <row r="738" spans="1:4">
      <c r="A738" s="41"/>
      <c r="B738" s="42"/>
      <c r="C738" s="42"/>
      <c r="D738" s="42"/>
    </row>
    <row r="739" spans="1:4">
      <c r="A739" s="41"/>
      <c r="B739" s="42"/>
      <c r="C739" s="42"/>
      <c r="D739" s="42"/>
    </row>
    <row r="740" spans="1:4">
      <c r="A740" s="41"/>
      <c r="B740" s="42"/>
      <c r="C740" s="42"/>
      <c r="D740" s="42"/>
    </row>
    <row r="741" spans="1:4">
      <c r="A741" s="41"/>
      <c r="B741" s="42"/>
      <c r="C741" s="42"/>
      <c r="D741" s="42"/>
    </row>
    <row r="742" spans="1:4">
      <c r="A742" s="41"/>
      <c r="B742" s="42"/>
      <c r="C742" s="42"/>
      <c r="D742" s="42"/>
    </row>
    <row r="743" spans="1:4">
      <c r="A743" s="41"/>
      <c r="B743" s="42"/>
      <c r="C743" s="42"/>
      <c r="D743" s="42"/>
    </row>
    <row r="744" spans="1:4">
      <c r="A744" s="41"/>
      <c r="B744" s="42"/>
      <c r="C744" s="42"/>
      <c r="D744" s="42"/>
    </row>
    <row r="745" spans="1:4">
      <c r="A745" s="41"/>
      <c r="B745" s="42"/>
      <c r="C745" s="42"/>
      <c r="D745" s="42"/>
    </row>
    <row r="746" spans="1:4">
      <c r="A746" s="41"/>
      <c r="B746" s="42"/>
      <c r="C746" s="42"/>
      <c r="D746" s="42"/>
    </row>
    <row r="747" spans="1:4">
      <c r="A747" s="41"/>
      <c r="B747" s="42"/>
      <c r="C747" s="42"/>
      <c r="D747" s="42"/>
    </row>
    <row r="748" spans="1:4">
      <c r="A748" s="41"/>
      <c r="B748" s="42"/>
      <c r="C748" s="42"/>
      <c r="D748" s="42"/>
    </row>
    <row r="749" spans="1:4">
      <c r="A749" s="41"/>
      <c r="B749" s="42"/>
      <c r="C749" s="42"/>
      <c r="D749" s="42"/>
    </row>
    <row r="750" spans="1:4">
      <c r="A750" s="41"/>
      <c r="B750" s="42"/>
      <c r="C750" s="42"/>
      <c r="D750" s="42"/>
    </row>
    <row r="751" spans="1:4">
      <c r="A751" s="41"/>
      <c r="B751" s="42"/>
      <c r="C751" s="42"/>
      <c r="D751" s="42"/>
    </row>
    <row r="752" spans="1:4">
      <c r="A752" s="41"/>
      <c r="B752" s="42"/>
      <c r="C752" s="42"/>
      <c r="D752" s="42"/>
    </row>
    <row r="753" spans="1:4">
      <c r="A753" s="41"/>
      <c r="B753" s="42"/>
      <c r="C753" s="42"/>
      <c r="D753" s="42"/>
    </row>
    <row r="754" spans="1:4">
      <c r="A754" s="41"/>
      <c r="B754" s="42"/>
      <c r="C754" s="42"/>
      <c r="D754" s="42"/>
    </row>
    <row r="755" spans="1:4">
      <c r="A755" s="41"/>
      <c r="B755" s="42"/>
      <c r="C755" s="42"/>
      <c r="D755" s="42"/>
    </row>
    <row r="756" spans="1:4">
      <c r="A756" s="41"/>
      <c r="B756" s="42"/>
      <c r="C756" s="42"/>
      <c r="D756" s="42"/>
    </row>
    <row r="757" spans="1:4">
      <c r="A757" s="41"/>
      <c r="B757" s="42"/>
      <c r="C757" s="42"/>
      <c r="D757" s="42"/>
    </row>
    <row r="758" spans="1:4">
      <c r="A758" s="41"/>
      <c r="B758" s="42"/>
      <c r="C758" s="42"/>
      <c r="D758" s="42"/>
    </row>
    <row r="759" spans="1:4">
      <c r="A759" s="41"/>
      <c r="B759" s="42"/>
      <c r="C759" s="42"/>
      <c r="D759" s="42"/>
    </row>
    <row r="760" spans="1:4">
      <c r="A760" s="41"/>
      <c r="B760" s="42"/>
      <c r="C760" s="42"/>
      <c r="D760" s="42"/>
    </row>
    <row r="761" spans="1:4">
      <c r="A761" s="41"/>
      <c r="B761" s="42"/>
      <c r="C761" s="42"/>
      <c r="D761" s="42"/>
    </row>
    <row r="762" spans="1:4">
      <c r="A762" s="41"/>
      <c r="B762" s="42"/>
      <c r="C762" s="42"/>
      <c r="D762" s="42"/>
    </row>
    <row r="763" spans="1:4">
      <c r="A763" s="41"/>
      <c r="B763" s="42"/>
      <c r="C763" s="42"/>
      <c r="D763" s="42"/>
    </row>
    <row r="764" spans="1:4">
      <c r="A764" s="41"/>
      <c r="B764" s="42"/>
      <c r="C764" s="42"/>
      <c r="D764" s="42"/>
    </row>
    <row r="765" spans="1:4">
      <c r="A765" s="41"/>
      <c r="B765" s="42"/>
      <c r="C765" s="42"/>
      <c r="D765" s="42"/>
    </row>
    <row r="766" spans="1:4">
      <c r="A766" s="41"/>
      <c r="B766" s="42"/>
      <c r="C766" s="42"/>
      <c r="D766" s="42"/>
    </row>
    <row r="767" spans="1:4">
      <c r="A767" s="41"/>
      <c r="B767" s="42"/>
      <c r="C767" s="42"/>
      <c r="D767" s="42"/>
    </row>
    <row r="768" spans="1:4">
      <c r="A768" s="41"/>
      <c r="B768" s="42"/>
      <c r="C768" s="42"/>
      <c r="D768" s="42"/>
    </row>
    <row r="769" spans="1:4">
      <c r="A769" s="41"/>
      <c r="B769" s="42"/>
      <c r="C769" s="42"/>
      <c r="D769" s="42"/>
    </row>
    <row r="770" spans="1:4">
      <c r="A770" s="41"/>
      <c r="B770" s="42"/>
      <c r="C770" s="42"/>
      <c r="D770" s="42"/>
    </row>
    <row r="771" spans="1:4">
      <c r="A771" s="41"/>
      <c r="B771" s="42"/>
      <c r="C771" s="42"/>
      <c r="D771" s="42"/>
    </row>
    <row r="772" spans="1:4">
      <c r="A772" s="41"/>
      <c r="B772" s="42"/>
      <c r="C772" s="42"/>
      <c r="D772" s="42"/>
    </row>
    <row r="773" spans="1:4">
      <c r="A773" s="41"/>
      <c r="B773" s="42"/>
      <c r="C773" s="42"/>
      <c r="D773" s="42"/>
    </row>
    <row r="774" spans="1:4">
      <c r="A774" s="41"/>
      <c r="B774" s="42"/>
      <c r="C774" s="42"/>
      <c r="D774" s="42"/>
    </row>
    <row r="775" spans="1:4">
      <c r="A775" s="41"/>
      <c r="B775" s="42"/>
      <c r="C775" s="42"/>
      <c r="D775" s="42"/>
    </row>
    <row r="776" spans="1:4">
      <c r="A776" s="41"/>
      <c r="B776" s="42"/>
      <c r="C776" s="42"/>
      <c r="D776" s="42"/>
    </row>
    <row r="777" spans="1:4">
      <c r="A777" s="41"/>
      <c r="B777" s="42"/>
      <c r="C777" s="42"/>
      <c r="D777" s="42"/>
    </row>
    <row r="778" spans="1:4">
      <c r="A778" s="41"/>
      <c r="B778" s="42"/>
      <c r="C778" s="42"/>
      <c r="D778" s="42"/>
    </row>
    <row r="779" spans="1:4">
      <c r="A779" s="41"/>
      <c r="B779" s="42"/>
      <c r="C779" s="42"/>
      <c r="D779" s="42"/>
    </row>
    <row r="780" spans="1:4">
      <c r="A780" s="41"/>
      <c r="B780" s="42"/>
      <c r="C780" s="42"/>
      <c r="D780" s="42"/>
    </row>
    <row r="781" spans="1:4">
      <c r="A781" s="41"/>
      <c r="B781" s="42"/>
      <c r="C781" s="42"/>
      <c r="D781" s="42"/>
    </row>
    <row r="782" spans="1:4">
      <c r="A782" s="41"/>
      <c r="B782" s="42"/>
      <c r="C782" s="42"/>
      <c r="D782" s="42"/>
    </row>
    <row r="783" spans="1:4">
      <c r="A783" s="41"/>
      <c r="B783" s="42"/>
      <c r="C783" s="42"/>
      <c r="D783" s="42"/>
    </row>
    <row r="784" spans="1:4">
      <c r="A784" s="41"/>
      <c r="B784" s="42"/>
      <c r="C784" s="42"/>
      <c r="D784" s="42"/>
    </row>
    <row r="785" spans="1:4">
      <c r="A785" s="41"/>
      <c r="B785" s="42"/>
      <c r="C785" s="42"/>
      <c r="D785" s="42"/>
    </row>
    <row r="786" spans="1:4">
      <c r="A786" s="41"/>
      <c r="B786" s="42"/>
      <c r="C786" s="42"/>
      <c r="D786" s="42"/>
    </row>
    <row r="787" spans="1:4">
      <c r="A787" s="41"/>
      <c r="B787" s="42"/>
      <c r="C787" s="42"/>
      <c r="D787" s="42"/>
    </row>
    <row r="788" spans="1:4">
      <c r="A788" s="41"/>
      <c r="B788" s="42"/>
      <c r="C788" s="42"/>
      <c r="D788" s="42"/>
    </row>
    <row r="789" spans="1:4">
      <c r="A789" s="41"/>
      <c r="B789" s="42"/>
      <c r="C789" s="42"/>
      <c r="D789" s="42"/>
    </row>
    <row r="790" spans="1:4">
      <c r="A790" s="41"/>
      <c r="B790" s="42"/>
      <c r="C790" s="42"/>
      <c r="D790" s="42"/>
    </row>
    <row r="791" spans="1:4">
      <c r="A791" s="41"/>
      <c r="B791" s="42"/>
      <c r="C791" s="42"/>
      <c r="D791" s="42"/>
    </row>
    <row r="792" spans="1:4">
      <c r="A792" s="41"/>
      <c r="B792" s="42"/>
      <c r="C792" s="42"/>
      <c r="D792" s="42"/>
    </row>
    <row r="793" spans="1:4">
      <c r="A793" s="41"/>
      <c r="B793" s="42"/>
      <c r="C793" s="42"/>
      <c r="D793" s="42"/>
    </row>
    <row r="794" spans="1:4">
      <c r="A794" s="41"/>
      <c r="B794" s="42"/>
      <c r="C794" s="42"/>
      <c r="D794" s="42"/>
    </row>
    <row r="795" spans="1:4">
      <c r="A795" s="41"/>
      <c r="B795" s="42"/>
      <c r="C795" s="42"/>
      <c r="D795" s="42"/>
    </row>
    <row r="796" spans="1:4">
      <c r="A796" s="41"/>
      <c r="B796" s="42"/>
      <c r="C796" s="42"/>
      <c r="D796" s="42"/>
    </row>
    <row r="797" spans="1:4">
      <c r="A797" s="41"/>
      <c r="B797" s="42"/>
      <c r="C797" s="42"/>
      <c r="D797" s="42"/>
    </row>
    <row r="798" spans="1:4">
      <c r="A798" s="41"/>
      <c r="B798" s="42"/>
      <c r="C798" s="42"/>
      <c r="D798" s="42"/>
    </row>
    <row r="799" spans="1:4">
      <c r="A799" s="41"/>
      <c r="B799" s="42"/>
      <c r="C799" s="42"/>
      <c r="D799" s="42"/>
    </row>
    <row r="800" spans="1:4">
      <c r="A800" s="41"/>
      <c r="B800" s="42"/>
      <c r="C800" s="42"/>
      <c r="D800" s="42"/>
    </row>
    <row r="801" spans="1:4">
      <c r="A801" s="41"/>
      <c r="B801" s="42"/>
      <c r="C801" s="42"/>
      <c r="D801" s="42"/>
    </row>
    <row r="802" spans="1:4">
      <c r="A802" s="41"/>
      <c r="B802" s="42"/>
      <c r="C802" s="42"/>
      <c r="D802" s="42"/>
    </row>
    <row r="803" spans="1:4">
      <c r="A803" s="41"/>
      <c r="B803" s="42"/>
      <c r="C803" s="42"/>
      <c r="D803" s="42"/>
    </row>
    <row r="804" spans="1:4">
      <c r="A804" s="41"/>
      <c r="B804" s="42"/>
      <c r="C804" s="42"/>
      <c r="D804" s="42"/>
    </row>
    <row r="805" spans="1:4">
      <c r="A805" s="41"/>
      <c r="B805" s="42"/>
      <c r="C805" s="42"/>
      <c r="D805" s="42"/>
    </row>
    <row r="806" spans="1:4">
      <c r="A806" s="41"/>
      <c r="B806" s="42"/>
      <c r="C806" s="42"/>
      <c r="D806" s="42"/>
    </row>
    <row r="807" spans="1:4">
      <c r="A807" s="41"/>
      <c r="B807" s="42"/>
      <c r="C807" s="42"/>
      <c r="D807" s="42"/>
    </row>
    <row r="808" spans="1:4">
      <c r="A808" s="41"/>
      <c r="B808" s="42"/>
      <c r="C808" s="42"/>
      <c r="D808" s="42"/>
    </row>
    <row r="809" spans="1:4">
      <c r="A809" s="41"/>
      <c r="B809" s="42"/>
      <c r="C809" s="42"/>
      <c r="D809" s="42"/>
    </row>
    <row r="810" spans="1:4">
      <c r="A810" s="41"/>
      <c r="B810" s="42"/>
      <c r="C810" s="42"/>
      <c r="D810" s="42"/>
    </row>
    <row r="811" spans="1:4">
      <c r="A811" s="41"/>
      <c r="B811" s="42"/>
      <c r="C811" s="42"/>
      <c r="D811" s="42"/>
    </row>
    <row r="812" spans="1:4">
      <c r="A812" s="41"/>
      <c r="B812" s="42"/>
      <c r="C812" s="42"/>
      <c r="D812" s="42"/>
    </row>
    <row r="813" spans="1:4">
      <c r="A813" s="41"/>
      <c r="B813" s="42"/>
      <c r="C813" s="42"/>
      <c r="D813" s="42"/>
    </row>
    <row r="814" spans="1:4">
      <c r="A814" s="41"/>
      <c r="B814" s="42"/>
      <c r="C814" s="42"/>
      <c r="D814" s="42"/>
    </row>
    <row r="815" spans="1:4">
      <c r="A815" s="41"/>
      <c r="B815" s="42"/>
      <c r="C815" s="42"/>
      <c r="D815" s="42"/>
    </row>
    <row r="816" spans="1:4">
      <c r="A816" s="41"/>
      <c r="B816" s="42"/>
      <c r="C816" s="42"/>
      <c r="D816" s="42"/>
    </row>
    <row r="817" spans="1:4">
      <c r="A817" s="41"/>
      <c r="B817" s="42"/>
      <c r="C817" s="42"/>
      <c r="D817" s="42"/>
    </row>
    <row r="818" spans="1:4">
      <c r="A818" s="41"/>
      <c r="B818" s="42"/>
      <c r="C818" s="42"/>
      <c r="D818" s="42"/>
    </row>
    <row r="819" spans="1:4">
      <c r="A819" s="41"/>
      <c r="B819" s="42"/>
      <c r="C819" s="42"/>
      <c r="D819" s="42"/>
    </row>
    <row r="820" spans="1:4">
      <c r="A820" s="41"/>
      <c r="B820" s="42"/>
      <c r="C820" s="42"/>
      <c r="D820" s="42"/>
    </row>
    <row r="821" spans="1:4">
      <c r="A821" s="41"/>
      <c r="B821" s="42"/>
      <c r="C821" s="42"/>
      <c r="D821" s="42"/>
    </row>
    <row r="822" spans="1:4">
      <c r="A822" s="41"/>
      <c r="B822" s="42"/>
      <c r="C822" s="42"/>
      <c r="D822" s="42"/>
    </row>
    <row r="823" spans="1:4">
      <c r="A823" s="41"/>
      <c r="B823" s="42"/>
      <c r="C823" s="42"/>
      <c r="D823" s="42"/>
    </row>
    <row r="824" spans="1:4">
      <c r="A824" s="41"/>
      <c r="B824" s="42"/>
      <c r="C824" s="42"/>
      <c r="D824" s="42"/>
    </row>
    <row r="825" spans="1:4">
      <c r="A825" s="41"/>
      <c r="B825" s="42"/>
      <c r="C825" s="42"/>
      <c r="D825" s="42"/>
    </row>
    <row r="826" spans="1:4">
      <c r="A826" s="41"/>
      <c r="B826" s="42"/>
      <c r="C826" s="42"/>
      <c r="D826" s="42"/>
    </row>
    <row r="827" spans="1:4">
      <c r="A827" s="41"/>
      <c r="B827" s="42"/>
      <c r="C827" s="42"/>
      <c r="D827" s="42"/>
    </row>
    <row r="828" spans="1:4">
      <c r="A828" s="41"/>
      <c r="B828" s="42"/>
      <c r="C828" s="42"/>
      <c r="D828" s="42"/>
    </row>
    <row r="829" spans="1:4">
      <c r="A829" s="41"/>
      <c r="B829" s="42"/>
      <c r="C829" s="42"/>
      <c r="D829" s="42"/>
    </row>
    <row r="830" spans="1:4">
      <c r="A830" s="41"/>
      <c r="B830" s="42"/>
      <c r="C830" s="42"/>
      <c r="D830" s="42"/>
    </row>
    <row r="831" spans="1:4">
      <c r="A831" s="41"/>
      <c r="B831" s="42"/>
      <c r="C831" s="42"/>
      <c r="D831" s="42"/>
    </row>
    <row r="832" spans="1:4">
      <c r="A832" s="41"/>
      <c r="B832" s="42"/>
      <c r="C832" s="42"/>
      <c r="D832" s="42"/>
    </row>
    <row r="833" spans="1:4">
      <c r="A833" s="41"/>
      <c r="B833" s="42"/>
      <c r="C833" s="42"/>
      <c r="D833" s="42"/>
    </row>
    <row r="834" spans="1:4">
      <c r="A834" s="41"/>
      <c r="B834" s="42"/>
      <c r="C834" s="42"/>
      <c r="D834" s="42"/>
    </row>
    <row r="835" spans="1:4">
      <c r="A835" s="41"/>
      <c r="B835" s="42"/>
      <c r="C835" s="42"/>
      <c r="D835" s="42"/>
    </row>
    <row r="836" spans="1:4">
      <c r="A836" s="41"/>
      <c r="B836" s="42"/>
      <c r="C836" s="42"/>
      <c r="D836" s="42"/>
    </row>
    <row r="837" spans="1:4">
      <c r="A837" s="41"/>
      <c r="B837" s="42"/>
      <c r="C837" s="42"/>
      <c r="D837" s="42"/>
    </row>
    <row r="838" spans="1:4">
      <c r="A838" s="41"/>
      <c r="B838" s="42"/>
      <c r="C838" s="42"/>
      <c r="D838" s="42"/>
    </row>
    <row r="839" spans="1:4">
      <c r="A839" s="41"/>
      <c r="B839" s="42"/>
      <c r="C839" s="42"/>
      <c r="D839" s="42"/>
    </row>
    <row r="840" spans="1:4">
      <c r="A840" s="41"/>
      <c r="B840" s="42"/>
      <c r="C840" s="42"/>
      <c r="D840" s="42"/>
    </row>
    <row r="841" spans="1:4">
      <c r="A841" s="41"/>
      <c r="B841" s="42"/>
      <c r="C841" s="42"/>
      <c r="D841" s="42"/>
    </row>
    <row r="842" spans="1:4">
      <c r="A842" s="41"/>
      <c r="B842" s="42"/>
      <c r="C842" s="42"/>
      <c r="D842" s="42"/>
    </row>
    <row r="843" spans="1:4">
      <c r="A843" s="41"/>
      <c r="B843" s="42"/>
      <c r="C843" s="42"/>
      <c r="D843" s="42"/>
    </row>
    <row r="844" spans="1:4">
      <c r="A844" s="41"/>
      <c r="B844" s="42"/>
      <c r="C844" s="42"/>
      <c r="D844" s="42"/>
    </row>
    <row r="845" spans="1:4">
      <c r="A845" s="41"/>
      <c r="B845" s="42"/>
      <c r="C845" s="42"/>
      <c r="D845" s="42"/>
    </row>
    <row r="846" spans="1:4">
      <c r="A846" s="41"/>
      <c r="B846" s="42"/>
      <c r="C846" s="42"/>
      <c r="D846" s="42"/>
    </row>
    <row r="847" spans="1:4">
      <c r="A847" s="41"/>
      <c r="B847" s="42"/>
      <c r="C847" s="42"/>
      <c r="D847" s="42"/>
    </row>
    <row r="848" spans="1:4">
      <c r="A848" s="41"/>
      <c r="B848" s="42"/>
      <c r="C848" s="42"/>
      <c r="D848" s="42"/>
    </row>
    <row r="849" spans="1:4">
      <c r="A849" s="41"/>
      <c r="B849" s="42"/>
      <c r="C849" s="42"/>
      <c r="D849" s="42"/>
    </row>
    <row r="850" spans="1:4">
      <c r="A850" s="41"/>
      <c r="B850" s="42"/>
      <c r="C850" s="42"/>
      <c r="D850" s="42"/>
    </row>
    <row r="851" spans="1:4">
      <c r="A851" s="41"/>
      <c r="B851" s="42"/>
      <c r="C851" s="42"/>
      <c r="D851" s="42"/>
    </row>
    <row r="852" spans="1:4">
      <c r="A852" s="41"/>
      <c r="B852" s="42"/>
      <c r="C852" s="42"/>
      <c r="D852" s="42"/>
    </row>
    <row r="853" spans="1:4">
      <c r="A853" s="41"/>
      <c r="B853" s="42"/>
      <c r="C853" s="42"/>
      <c r="D853" s="42"/>
    </row>
    <row r="854" spans="1:4">
      <c r="A854" s="41"/>
      <c r="B854" s="42"/>
      <c r="C854" s="42"/>
      <c r="D854" s="42"/>
    </row>
    <row r="855" spans="1:4">
      <c r="A855" s="41"/>
      <c r="B855" s="42"/>
      <c r="C855" s="42"/>
      <c r="D855" s="42"/>
    </row>
    <row r="856" spans="1:4">
      <c r="A856" s="41"/>
      <c r="B856" s="42"/>
      <c r="C856" s="42"/>
      <c r="D856" s="42"/>
    </row>
    <row r="857" spans="1:4">
      <c r="A857" s="41"/>
      <c r="B857" s="42"/>
      <c r="C857" s="42"/>
      <c r="D857" s="42"/>
    </row>
    <row r="858" spans="1:4">
      <c r="A858" s="41"/>
      <c r="B858" s="42"/>
      <c r="C858" s="42"/>
      <c r="D858" s="42"/>
    </row>
    <row r="859" spans="1:4">
      <c r="A859" s="41"/>
      <c r="B859" s="42"/>
      <c r="C859" s="42"/>
      <c r="D859" s="42"/>
    </row>
    <row r="860" spans="1:4">
      <c r="A860" s="41"/>
      <c r="B860" s="42"/>
      <c r="C860" s="42"/>
      <c r="D860" s="42"/>
    </row>
    <row r="861" spans="1:4">
      <c r="A861" s="41"/>
      <c r="B861" s="42"/>
      <c r="C861" s="42"/>
      <c r="D861" s="42"/>
    </row>
    <row r="862" spans="1:4">
      <c r="A862" s="41"/>
      <c r="B862" s="42"/>
      <c r="C862" s="42"/>
      <c r="D862" s="42"/>
    </row>
    <row r="863" spans="1:4">
      <c r="A863" s="41"/>
      <c r="B863" s="42"/>
      <c r="C863" s="42"/>
      <c r="D863" s="42"/>
    </row>
    <row r="864" spans="1:4">
      <c r="A864" s="41"/>
      <c r="B864" s="42"/>
      <c r="C864" s="42"/>
      <c r="D864" s="42"/>
    </row>
    <row r="865" spans="1:4">
      <c r="A865" s="41"/>
      <c r="B865" s="42"/>
      <c r="C865" s="42"/>
      <c r="D865" s="42"/>
    </row>
    <row r="866" spans="1:4">
      <c r="A866" s="41"/>
      <c r="B866" s="42"/>
      <c r="C866" s="42"/>
      <c r="D866" s="42"/>
    </row>
    <row r="867" spans="1:4">
      <c r="A867" s="41"/>
      <c r="B867" s="42"/>
      <c r="C867" s="42"/>
      <c r="D867" s="42"/>
    </row>
    <row r="868" spans="1:4">
      <c r="A868" s="41"/>
      <c r="B868" s="42"/>
      <c r="C868" s="42"/>
      <c r="D868" s="42"/>
    </row>
    <row r="869" spans="1:4">
      <c r="A869" s="41"/>
      <c r="B869" s="42"/>
      <c r="C869" s="42"/>
      <c r="D869" s="42"/>
    </row>
    <row r="870" spans="1:4">
      <c r="A870" s="41"/>
      <c r="B870" s="42"/>
      <c r="C870" s="42"/>
      <c r="D870" s="42"/>
    </row>
    <row r="871" spans="1:4">
      <c r="A871" s="41"/>
      <c r="B871" s="42"/>
      <c r="C871" s="42"/>
      <c r="D871" s="42"/>
    </row>
    <row r="872" spans="1:4">
      <c r="A872" s="41"/>
      <c r="B872" s="42"/>
      <c r="C872" s="42"/>
      <c r="D872" s="42"/>
    </row>
    <row r="873" spans="1:4">
      <c r="A873" s="41"/>
      <c r="B873" s="42"/>
      <c r="C873" s="42"/>
      <c r="D873" s="42"/>
    </row>
    <row r="874" spans="1:4">
      <c r="A874" s="41"/>
      <c r="B874" s="42"/>
      <c r="C874" s="42"/>
      <c r="D874" s="42"/>
    </row>
    <row r="875" spans="1:4">
      <c r="A875" s="41"/>
      <c r="B875" s="42"/>
      <c r="C875" s="42"/>
      <c r="D875" s="42"/>
    </row>
    <row r="876" spans="1:4">
      <c r="A876" s="41"/>
      <c r="B876" s="42"/>
      <c r="C876" s="42"/>
      <c r="D876" s="42"/>
    </row>
    <row r="877" spans="1:4">
      <c r="A877" s="41"/>
      <c r="B877" s="42"/>
      <c r="C877" s="42"/>
      <c r="D877" s="42"/>
    </row>
    <row r="878" spans="1:4">
      <c r="A878" s="41"/>
      <c r="B878" s="42"/>
      <c r="C878" s="42"/>
      <c r="D878" s="42"/>
    </row>
    <row r="879" spans="1:4">
      <c r="A879" s="41"/>
      <c r="B879" s="42"/>
      <c r="C879" s="42"/>
      <c r="D879" s="42"/>
    </row>
    <row r="880" spans="1:4">
      <c r="A880" s="41"/>
      <c r="B880" s="42"/>
      <c r="C880" s="42"/>
      <c r="D880" s="42"/>
    </row>
    <row r="881" spans="1:4">
      <c r="A881" s="41"/>
      <c r="B881" s="42"/>
      <c r="C881" s="42"/>
      <c r="D881" s="42"/>
    </row>
    <row r="882" spans="1:4">
      <c r="A882" s="41"/>
      <c r="B882" s="42"/>
      <c r="C882" s="42"/>
      <c r="D882" s="42"/>
    </row>
    <row r="883" spans="1:4">
      <c r="A883" s="41"/>
      <c r="B883" s="42"/>
      <c r="C883" s="42"/>
      <c r="D883" s="42"/>
    </row>
    <row r="884" spans="1:4">
      <c r="A884" s="41"/>
      <c r="B884" s="42"/>
      <c r="C884" s="42"/>
      <c r="D884" s="42"/>
    </row>
    <row r="885" spans="1:4">
      <c r="A885" s="41"/>
      <c r="B885" s="42"/>
      <c r="C885" s="42"/>
      <c r="D885" s="42"/>
    </row>
    <row r="886" spans="1:4">
      <c r="A886" s="41"/>
      <c r="B886" s="42"/>
      <c r="C886" s="42"/>
      <c r="D886" s="42"/>
    </row>
    <row r="887" spans="1:4">
      <c r="A887" s="41"/>
      <c r="B887" s="42"/>
      <c r="C887" s="42"/>
      <c r="D887" s="42"/>
    </row>
    <row r="888" spans="1:4">
      <c r="A888" s="41"/>
      <c r="B888" s="42"/>
      <c r="C888" s="42"/>
      <c r="D888" s="42"/>
    </row>
    <row r="889" spans="1:4">
      <c r="A889" s="41"/>
      <c r="B889" s="42"/>
      <c r="C889" s="42"/>
      <c r="D889" s="42"/>
    </row>
    <row r="890" spans="1:4">
      <c r="A890" s="41"/>
      <c r="B890" s="42"/>
      <c r="C890" s="42"/>
      <c r="D890" s="42"/>
    </row>
    <row r="891" spans="1:4">
      <c r="A891" s="41"/>
      <c r="B891" s="42"/>
      <c r="C891" s="42"/>
      <c r="D891" s="42"/>
    </row>
    <row r="892" spans="1:4">
      <c r="A892" s="41"/>
      <c r="B892" s="42"/>
      <c r="C892" s="42"/>
      <c r="D892" s="42"/>
    </row>
    <row r="893" spans="1:4">
      <c r="A893" s="41"/>
      <c r="B893" s="42"/>
      <c r="C893" s="42"/>
      <c r="D893" s="42"/>
    </row>
    <row r="894" spans="1:4">
      <c r="A894" s="41"/>
      <c r="B894" s="42"/>
      <c r="C894" s="42"/>
      <c r="D894" s="42"/>
    </row>
    <row r="895" spans="1:4">
      <c r="A895" s="41"/>
      <c r="B895" s="42"/>
      <c r="C895" s="42"/>
      <c r="D895" s="42"/>
    </row>
    <row r="896" spans="1:4">
      <c r="A896" s="41"/>
      <c r="B896" s="42"/>
      <c r="C896" s="42"/>
      <c r="D896" s="42"/>
    </row>
    <row r="897" spans="1:4">
      <c r="A897" s="41"/>
      <c r="B897" s="42"/>
      <c r="C897" s="42"/>
      <c r="D897" s="42"/>
    </row>
    <row r="898" spans="1:4">
      <c r="A898" s="41"/>
      <c r="B898" s="42"/>
      <c r="C898" s="42"/>
      <c r="D898" s="42"/>
    </row>
    <row r="899" spans="1:4">
      <c r="A899" s="41"/>
      <c r="B899" s="42"/>
      <c r="C899" s="42"/>
      <c r="D899" s="42"/>
    </row>
    <row r="900" spans="1:4">
      <c r="A900" s="41"/>
      <c r="B900" s="42"/>
      <c r="C900" s="42"/>
      <c r="D900" s="42"/>
    </row>
    <row r="901" spans="1:4">
      <c r="A901" s="41"/>
      <c r="B901" s="42"/>
      <c r="C901" s="42"/>
      <c r="D901" s="42"/>
    </row>
    <row r="902" spans="1:4">
      <c r="A902" s="41"/>
      <c r="B902" s="42"/>
      <c r="C902" s="42"/>
      <c r="D902" s="42"/>
    </row>
    <row r="903" spans="1:4">
      <c r="A903" s="41"/>
      <c r="B903" s="42"/>
      <c r="C903" s="42"/>
      <c r="D903" s="42"/>
    </row>
    <row r="904" spans="1:4">
      <c r="A904" s="41"/>
      <c r="B904" s="42"/>
      <c r="C904" s="42"/>
      <c r="D904" s="42"/>
    </row>
    <row r="905" spans="1:4">
      <c r="A905" s="41"/>
      <c r="B905" s="42"/>
      <c r="C905" s="42"/>
      <c r="D905" s="42"/>
    </row>
    <row r="906" spans="1:4">
      <c r="A906" s="41"/>
      <c r="B906" s="42"/>
      <c r="C906" s="42"/>
      <c r="D906" s="42"/>
    </row>
    <row r="907" spans="1:4">
      <c r="A907" s="41"/>
      <c r="B907" s="42"/>
      <c r="C907" s="42"/>
      <c r="D907" s="42"/>
    </row>
    <row r="908" spans="1:4">
      <c r="A908" s="41"/>
      <c r="B908" s="42"/>
      <c r="C908" s="42"/>
      <c r="D908" s="42"/>
    </row>
    <row r="909" spans="1:4">
      <c r="A909" s="41"/>
      <c r="B909" s="42"/>
      <c r="C909" s="42"/>
      <c r="D909" s="42"/>
    </row>
    <row r="910" spans="1:4">
      <c r="A910" s="41"/>
      <c r="B910" s="42"/>
      <c r="C910" s="42"/>
      <c r="D910" s="42"/>
    </row>
    <row r="911" spans="1:4">
      <c r="A911" s="41"/>
      <c r="B911" s="42"/>
      <c r="C911" s="42"/>
      <c r="D911" s="42"/>
    </row>
    <row r="912" spans="1:4">
      <c r="A912" s="41"/>
      <c r="B912" s="42"/>
      <c r="C912" s="42"/>
      <c r="D912" s="42"/>
    </row>
    <row r="913" spans="1:4">
      <c r="A913" s="41"/>
      <c r="B913" s="42"/>
      <c r="C913" s="42"/>
      <c r="D913" s="42"/>
    </row>
    <row r="914" spans="1:4">
      <c r="A914" s="41"/>
      <c r="B914" s="42"/>
      <c r="C914" s="42"/>
      <c r="D914" s="42"/>
    </row>
    <row r="915" spans="1:4">
      <c r="A915" s="41"/>
      <c r="B915" s="42"/>
      <c r="C915" s="42"/>
      <c r="D915" s="42"/>
    </row>
    <row r="916" spans="1:4">
      <c r="A916" s="41"/>
      <c r="B916" s="42"/>
      <c r="C916" s="42"/>
      <c r="D916" s="42"/>
    </row>
    <row r="917" spans="1:4">
      <c r="A917" s="41"/>
      <c r="B917" s="42"/>
      <c r="C917" s="42"/>
      <c r="D917" s="42"/>
    </row>
    <row r="918" spans="1:4">
      <c r="A918" s="41"/>
      <c r="B918" s="42"/>
      <c r="C918" s="42"/>
      <c r="D918" s="42"/>
    </row>
    <row r="919" spans="1:4">
      <c r="A919" s="41"/>
      <c r="B919" s="42"/>
      <c r="C919" s="42"/>
      <c r="D919" s="42"/>
    </row>
    <row r="920" spans="1:4">
      <c r="A920" s="41"/>
      <c r="B920" s="42"/>
      <c r="C920" s="42"/>
      <c r="D920" s="42"/>
    </row>
    <row r="921" spans="1:4">
      <c r="A921" s="41"/>
      <c r="B921" s="42"/>
      <c r="C921" s="42"/>
      <c r="D921" s="42"/>
    </row>
    <row r="922" spans="1:4">
      <c r="A922" s="41"/>
      <c r="B922" s="42"/>
      <c r="C922" s="42"/>
      <c r="D922" s="42"/>
    </row>
    <row r="923" spans="1:4">
      <c r="A923" s="41"/>
      <c r="B923" s="42"/>
      <c r="C923" s="42"/>
      <c r="D923" s="42"/>
    </row>
    <row r="924" spans="1:4">
      <c r="A924" s="41"/>
      <c r="B924" s="42"/>
      <c r="C924" s="42"/>
      <c r="D924" s="42"/>
    </row>
    <row r="925" spans="1:4">
      <c r="A925" s="41"/>
      <c r="B925" s="42"/>
      <c r="C925" s="42"/>
      <c r="D925" s="42"/>
    </row>
    <row r="926" spans="1:4">
      <c r="A926" s="41"/>
      <c r="B926" s="42"/>
      <c r="C926" s="42"/>
      <c r="D926" s="42"/>
    </row>
    <row r="927" spans="1:4">
      <c r="A927" s="41"/>
      <c r="B927" s="42"/>
      <c r="C927" s="42"/>
      <c r="D927" s="42"/>
    </row>
    <row r="928" spans="1:4">
      <c r="A928" s="41"/>
      <c r="B928" s="42"/>
      <c r="C928" s="42"/>
      <c r="D928" s="42"/>
    </row>
    <row r="929" spans="1:4">
      <c r="A929" s="41"/>
      <c r="B929" s="42"/>
      <c r="C929" s="42"/>
      <c r="D929" s="42"/>
    </row>
    <row r="930" spans="1:4">
      <c r="A930" s="41"/>
      <c r="B930" s="42"/>
      <c r="C930" s="42"/>
      <c r="D930" s="42"/>
    </row>
    <row r="931" spans="1:4">
      <c r="A931" s="41"/>
      <c r="B931" s="42"/>
      <c r="C931" s="42"/>
      <c r="D931" s="42"/>
    </row>
    <row r="932" spans="1:4">
      <c r="A932" s="41"/>
      <c r="B932" s="42"/>
      <c r="C932" s="42"/>
      <c r="D932" s="42"/>
    </row>
    <row r="933" spans="1:4">
      <c r="A933" s="41"/>
      <c r="B933" s="42"/>
      <c r="C933" s="42"/>
      <c r="D933" s="42"/>
    </row>
    <row r="934" spans="1:4">
      <c r="A934" s="41"/>
      <c r="B934" s="42"/>
      <c r="C934" s="42"/>
      <c r="D934" s="42"/>
    </row>
    <row r="935" spans="1:4">
      <c r="A935" s="41"/>
      <c r="B935" s="42"/>
      <c r="C935" s="42"/>
      <c r="D935" s="42"/>
    </row>
    <row r="936" spans="1:4">
      <c r="A936" s="41"/>
      <c r="B936" s="42"/>
      <c r="C936" s="42"/>
      <c r="D936" s="42"/>
    </row>
    <row r="937" spans="1:4">
      <c r="A937" s="41"/>
      <c r="B937" s="42"/>
      <c r="C937" s="42"/>
      <c r="D937" s="42"/>
    </row>
    <row r="938" spans="1:4">
      <c r="A938" s="41"/>
      <c r="B938" s="42"/>
      <c r="C938" s="42"/>
      <c r="D938" s="42"/>
    </row>
    <row r="939" spans="1:4">
      <c r="A939" s="41"/>
      <c r="B939" s="42"/>
      <c r="C939" s="42"/>
      <c r="D939" s="42"/>
    </row>
    <row r="940" spans="1:4">
      <c r="A940" s="41"/>
      <c r="B940" s="42"/>
      <c r="C940" s="42"/>
      <c r="D940" s="42"/>
    </row>
    <row r="941" spans="1:4">
      <c r="A941" s="41"/>
      <c r="B941" s="42"/>
      <c r="C941" s="42"/>
      <c r="D941" s="42"/>
    </row>
    <row r="942" spans="1:4">
      <c r="A942" s="41"/>
      <c r="B942" s="42"/>
      <c r="C942" s="42"/>
      <c r="D942" s="42"/>
    </row>
    <row r="943" spans="1:4">
      <c r="A943" s="41"/>
      <c r="B943" s="42"/>
      <c r="C943" s="42"/>
      <c r="D943" s="42"/>
    </row>
    <row r="944" spans="1:4">
      <c r="A944" s="41"/>
      <c r="B944" s="42"/>
      <c r="C944" s="42"/>
      <c r="D944" s="42"/>
    </row>
    <row r="945" spans="1:4">
      <c r="A945" s="41"/>
      <c r="B945" s="42"/>
      <c r="C945" s="42"/>
      <c r="D945" s="42"/>
    </row>
    <row r="946" spans="1:4">
      <c r="A946" s="41"/>
      <c r="B946" s="42"/>
      <c r="C946" s="42"/>
      <c r="D946" s="42"/>
    </row>
    <row r="947" spans="1:4">
      <c r="A947" s="41"/>
      <c r="B947" s="42"/>
      <c r="C947" s="42"/>
      <c r="D947" s="42"/>
    </row>
    <row r="948" spans="1:4">
      <c r="A948" s="41"/>
      <c r="B948" s="42"/>
      <c r="C948" s="42"/>
      <c r="D948" s="42"/>
    </row>
    <row r="949" spans="1:4">
      <c r="A949" s="41"/>
      <c r="B949" s="42"/>
      <c r="C949" s="42"/>
      <c r="D949" s="42"/>
    </row>
    <row r="950" spans="1:4">
      <c r="A950" s="41"/>
      <c r="B950" s="42"/>
      <c r="C950" s="42"/>
      <c r="D950" s="42"/>
    </row>
    <row r="951" spans="1:4">
      <c r="A951" s="41"/>
      <c r="B951" s="42"/>
      <c r="C951" s="42"/>
      <c r="D951" s="42"/>
    </row>
    <row r="952" spans="1:4">
      <c r="A952" s="41"/>
      <c r="B952" s="42"/>
      <c r="C952" s="42"/>
      <c r="D952" s="42"/>
    </row>
    <row r="953" spans="1:4">
      <c r="A953" s="41"/>
      <c r="B953" s="42"/>
      <c r="C953" s="42"/>
      <c r="D953" s="42"/>
    </row>
    <row r="954" spans="1:4">
      <c r="A954" s="41"/>
      <c r="B954" s="42"/>
      <c r="C954" s="42"/>
      <c r="D954" s="42"/>
    </row>
    <row r="955" spans="1:4">
      <c r="A955" s="41"/>
      <c r="B955" s="42"/>
      <c r="C955" s="42"/>
      <c r="D955" s="42"/>
    </row>
    <row r="956" spans="1:4">
      <c r="A956" s="41"/>
      <c r="B956" s="42"/>
      <c r="C956" s="42"/>
      <c r="D956" s="42"/>
    </row>
    <row r="957" spans="1:4">
      <c r="A957" s="41"/>
      <c r="B957" s="42"/>
      <c r="C957" s="42"/>
      <c r="D957" s="42"/>
    </row>
    <row r="958" spans="1:4">
      <c r="A958" s="41"/>
      <c r="B958" s="42"/>
      <c r="C958" s="42"/>
      <c r="D958" s="42"/>
    </row>
    <row r="959" spans="1:4">
      <c r="A959" s="41"/>
      <c r="B959" s="42"/>
      <c r="C959" s="42"/>
      <c r="D959" s="42"/>
    </row>
    <row r="960" spans="1:4">
      <c r="A960" s="41"/>
      <c r="B960" s="42"/>
      <c r="C960" s="42"/>
      <c r="D960" s="42"/>
    </row>
    <row r="961" spans="1:4">
      <c r="A961" s="41"/>
      <c r="B961" s="42"/>
      <c r="C961" s="42"/>
      <c r="D961" s="42"/>
    </row>
    <row r="962" spans="1:4">
      <c r="A962" s="41"/>
      <c r="B962" s="42"/>
      <c r="C962" s="42"/>
      <c r="D962" s="42"/>
    </row>
    <row r="963" spans="1:4">
      <c r="A963" s="41"/>
      <c r="B963" s="42"/>
      <c r="C963" s="42"/>
      <c r="D963" s="42"/>
    </row>
    <row r="964" spans="1:4">
      <c r="A964" s="41"/>
      <c r="B964" s="42"/>
      <c r="C964" s="42"/>
      <c r="D964" s="42"/>
    </row>
    <row r="965" spans="1:4">
      <c r="A965" s="41"/>
      <c r="B965" s="42"/>
      <c r="C965" s="42"/>
      <c r="D965" s="42"/>
    </row>
    <row r="966" spans="1:4">
      <c r="A966" s="41"/>
      <c r="B966" s="42"/>
      <c r="C966" s="42"/>
      <c r="D966" s="42"/>
    </row>
    <row r="967" spans="1:4">
      <c r="A967" s="41"/>
      <c r="B967" s="42"/>
      <c r="C967" s="42"/>
      <c r="D967" s="42"/>
    </row>
    <row r="968" spans="1:4">
      <c r="A968" s="41"/>
      <c r="B968" s="42"/>
      <c r="C968" s="42"/>
      <c r="D968" s="42"/>
    </row>
    <row r="969" spans="1:4">
      <c r="A969" s="41"/>
      <c r="B969" s="42"/>
      <c r="C969" s="42"/>
      <c r="D969" s="42"/>
    </row>
    <row r="970" spans="1:4">
      <c r="A970" s="41"/>
      <c r="B970" s="42"/>
      <c r="C970" s="42"/>
      <c r="D970" s="42"/>
    </row>
    <row r="971" spans="1:4">
      <c r="A971" s="41"/>
      <c r="B971" s="42"/>
      <c r="C971" s="42"/>
      <c r="D971" s="42"/>
    </row>
    <row r="972" spans="1:4">
      <c r="A972" s="41"/>
      <c r="B972" s="42"/>
      <c r="C972" s="42"/>
      <c r="D972" s="42"/>
    </row>
    <row r="973" spans="1:4">
      <c r="A973" s="41"/>
      <c r="B973" s="42"/>
      <c r="C973" s="42"/>
      <c r="D973" s="42"/>
    </row>
    <row r="974" spans="1:4">
      <c r="A974" s="41"/>
      <c r="B974" s="42"/>
      <c r="C974" s="42"/>
      <c r="D974" s="42"/>
    </row>
    <row r="975" spans="1:4">
      <c r="A975" s="41"/>
      <c r="B975" s="42"/>
      <c r="C975" s="42"/>
      <c r="D975" s="42"/>
    </row>
    <row r="976" spans="1:4">
      <c r="A976" s="41"/>
      <c r="B976" s="42"/>
      <c r="C976" s="42"/>
      <c r="D976" s="42"/>
    </row>
    <row r="977" spans="1:4">
      <c r="A977" s="41"/>
      <c r="B977" s="42"/>
      <c r="C977" s="42"/>
      <c r="D977" s="42"/>
    </row>
    <row r="978" spans="1:4">
      <c r="A978" s="41"/>
      <c r="B978" s="42"/>
      <c r="C978" s="42"/>
      <c r="D978" s="42"/>
    </row>
    <row r="979" spans="1:4">
      <c r="A979" s="41"/>
      <c r="B979" s="42"/>
      <c r="C979" s="42"/>
      <c r="D979" s="42"/>
    </row>
    <row r="980" spans="1:4">
      <c r="A980" s="41"/>
      <c r="B980" s="42"/>
      <c r="C980" s="42"/>
      <c r="D980" s="42"/>
    </row>
    <row r="981" spans="1:4">
      <c r="A981" s="41"/>
      <c r="B981" s="42"/>
      <c r="C981" s="42"/>
      <c r="D981" s="42"/>
    </row>
    <row r="982" spans="1:4">
      <c r="A982" s="41"/>
      <c r="B982" s="42"/>
      <c r="C982" s="42"/>
      <c r="D982" s="42"/>
    </row>
    <row r="983" spans="1:4">
      <c r="A983" s="41"/>
      <c r="B983" s="42"/>
      <c r="C983" s="42"/>
      <c r="D983" s="42"/>
    </row>
    <row r="984" spans="1:4">
      <c r="A984" s="41"/>
      <c r="B984" s="42"/>
      <c r="C984" s="42"/>
      <c r="D984" s="42"/>
    </row>
    <row r="985" spans="1:4">
      <c r="A985" s="41"/>
      <c r="B985" s="42"/>
      <c r="C985" s="42"/>
      <c r="D985" s="42"/>
    </row>
    <row r="986" spans="1:4">
      <c r="A986" s="41"/>
      <c r="B986" s="42"/>
      <c r="C986" s="42"/>
      <c r="D986" s="42"/>
    </row>
    <row r="987" spans="1:4">
      <c r="A987" s="41"/>
      <c r="B987" s="42"/>
      <c r="C987" s="42"/>
      <c r="D987" s="42"/>
    </row>
    <row r="988" spans="1:4">
      <c r="A988" s="41"/>
      <c r="B988" s="42"/>
      <c r="C988" s="42"/>
      <c r="D988" s="42"/>
    </row>
    <row r="989" spans="1:4">
      <c r="A989" s="41"/>
      <c r="B989" s="42"/>
      <c r="C989" s="42"/>
      <c r="D989" s="42"/>
    </row>
    <row r="990" spans="1:4">
      <c r="A990" s="41"/>
      <c r="B990" s="42"/>
      <c r="C990" s="42"/>
      <c r="D990" s="42"/>
    </row>
    <row r="991" spans="1:4">
      <c r="A991" s="41"/>
      <c r="B991" s="42"/>
      <c r="C991" s="42"/>
      <c r="D991" s="42"/>
    </row>
    <row r="992" spans="1:4">
      <c r="A992" s="41"/>
      <c r="B992" s="42"/>
      <c r="C992" s="42"/>
      <c r="D992" s="42"/>
    </row>
    <row r="993" spans="1:4">
      <c r="A993" s="41"/>
      <c r="B993" s="42"/>
      <c r="C993" s="42"/>
      <c r="D993" s="42"/>
    </row>
    <row r="994" spans="1:4">
      <c r="A994" s="41"/>
      <c r="B994" s="42"/>
      <c r="C994" s="42"/>
      <c r="D994" s="42"/>
    </row>
    <row r="995" spans="1:4">
      <c r="A995" s="41"/>
      <c r="B995" s="42"/>
      <c r="C995" s="42"/>
      <c r="D995" s="42"/>
    </row>
    <row r="996" spans="1:4">
      <c r="A996" s="41"/>
      <c r="B996" s="42"/>
      <c r="C996" s="42"/>
      <c r="D996" s="42"/>
    </row>
    <row r="997" spans="1:4">
      <c r="A997" s="41"/>
      <c r="B997" s="42"/>
      <c r="C997" s="42"/>
      <c r="D997" s="42"/>
    </row>
    <row r="998" spans="1:4">
      <c r="A998" s="41"/>
      <c r="B998" s="42"/>
      <c r="C998" s="42"/>
      <c r="D998" s="42"/>
    </row>
    <row r="999" spans="1:4">
      <c r="A999" s="41"/>
      <c r="B999" s="42"/>
      <c r="C999" s="42"/>
      <c r="D999" s="42"/>
    </row>
    <row r="1000" spans="1:4">
      <c r="A1000" s="41"/>
      <c r="B1000" s="42"/>
      <c r="C1000" s="42"/>
      <c r="D1000" s="42"/>
    </row>
    <row r="1001" spans="1:4">
      <c r="A1001" s="41"/>
      <c r="B1001" s="42"/>
      <c r="C1001" s="42"/>
      <c r="D1001" s="42"/>
    </row>
    <row r="1002" spans="1:4">
      <c r="A1002" s="41"/>
      <c r="B1002" s="42"/>
      <c r="C1002" s="42"/>
      <c r="D1002" s="42"/>
    </row>
    <row r="1003" spans="1:4">
      <c r="A1003" s="41"/>
      <c r="B1003" s="42"/>
      <c r="C1003" s="42"/>
      <c r="D1003" s="42"/>
    </row>
    <row r="1004" spans="1:4">
      <c r="A1004" s="41"/>
      <c r="B1004" s="42"/>
      <c r="C1004" s="42"/>
      <c r="D1004" s="42"/>
    </row>
    <row r="1005" spans="1:4">
      <c r="A1005" s="41"/>
      <c r="B1005" s="42"/>
      <c r="C1005" s="42"/>
      <c r="D1005" s="42"/>
    </row>
    <row r="1006" spans="1:4">
      <c r="A1006" s="41"/>
      <c r="B1006" s="42"/>
      <c r="C1006" s="42"/>
      <c r="D1006" s="42"/>
    </row>
    <row r="1007" spans="1:4">
      <c r="A1007" s="41"/>
      <c r="B1007" s="42"/>
      <c r="C1007" s="42"/>
      <c r="D1007" s="42"/>
    </row>
    <row r="1008" spans="1:4">
      <c r="A1008" s="41"/>
      <c r="B1008" s="42"/>
      <c r="C1008" s="42"/>
      <c r="D1008" s="42"/>
    </row>
    <row r="1009" spans="1:4">
      <c r="A1009" s="41"/>
      <c r="B1009" s="42"/>
      <c r="C1009" s="42"/>
      <c r="D1009" s="42"/>
    </row>
    <row r="1010" spans="1:4">
      <c r="A1010" s="41"/>
      <c r="B1010" s="42"/>
      <c r="C1010" s="42"/>
      <c r="D1010" s="42"/>
    </row>
    <row r="1011" spans="1:4">
      <c r="A1011" s="41"/>
      <c r="B1011" s="42"/>
      <c r="C1011" s="42"/>
      <c r="D1011" s="42"/>
    </row>
    <row r="1012" spans="1:4">
      <c r="A1012" s="41"/>
      <c r="B1012" s="42"/>
      <c r="C1012" s="42"/>
      <c r="D1012" s="42"/>
    </row>
    <row r="1013" spans="1:4">
      <c r="A1013" s="41"/>
      <c r="B1013" s="42"/>
      <c r="C1013" s="42"/>
      <c r="D1013" s="42"/>
    </row>
    <row r="1014" spans="1:4">
      <c r="A1014" s="41"/>
      <c r="B1014" s="42"/>
      <c r="C1014" s="42"/>
      <c r="D1014" s="42"/>
    </row>
    <row r="1015" spans="1:4">
      <c r="A1015" s="41"/>
      <c r="B1015" s="42"/>
      <c r="C1015" s="42"/>
      <c r="D1015" s="42"/>
    </row>
    <row r="1016" spans="1:4">
      <c r="A1016" s="41"/>
      <c r="B1016" s="42"/>
      <c r="C1016" s="42"/>
      <c r="D1016" s="42"/>
    </row>
    <row r="1017" spans="1:4">
      <c r="A1017" s="41"/>
      <c r="B1017" s="42"/>
      <c r="C1017" s="42"/>
      <c r="D1017" s="42"/>
    </row>
    <row r="1018" spans="1:4">
      <c r="A1018" s="41"/>
      <c r="B1018" s="42"/>
      <c r="C1018" s="42"/>
      <c r="D1018" s="42"/>
    </row>
    <row r="1019" spans="1:4">
      <c r="A1019" s="41"/>
      <c r="B1019" s="42"/>
      <c r="C1019" s="42"/>
      <c r="D1019" s="42"/>
    </row>
    <row r="1020" spans="1:4">
      <c r="A1020" s="41"/>
      <c r="B1020" s="42"/>
      <c r="C1020" s="42"/>
      <c r="D1020" s="42"/>
    </row>
    <row r="1021" spans="1:4">
      <c r="A1021" s="41"/>
      <c r="B1021" s="42"/>
      <c r="C1021" s="42"/>
      <c r="D1021" s="42"/>
    </row>
    <row r="1022" spans="1:4">
      <c r="A1022" s="41"/>
      <c r="B1022" s="42"/>
      <c r="C1022" s="42"/>
      <c r="D1022" s="42"/>
    </row>
    <row r="1023" spans="1:4">
      <c r="A1023" s="41"/>
      <c r="B1023" s="42"/>
      <c r="C1023" s="42"/>
      <c r="D1023" s="42"/>
    </row>
    <row r="1024" spans="1:4">
      <c r="A1024" s="41"/>
      <c r="B1024" s="42"/>
      <c r="C1024" s="42"/>
      <c r="D1024" s="42"/>
    </row>
    <row r="1025" spans="1:4">
      <c r="A1025" s="41"/>
      <c r="B1025" s="42"/>
      <c r="C1025" s="42"/>
      <c r="D1025" s="42"/>
    </row>
    <row r="1026" spans="1:4">
      <c r="A1026" s="41"/>
      <c r="B1026" s="42"/>
      <c r="C1026" s="42"/>
      <c r="D1026" s="42"/>
    </row>
    <row r="1027" spans="1:4">
      <c r="A1027" s="41"/>
      <c r="B1027" s="42"/>
      <c r="C1027" s="42"/>
      <c r="D1027" s="42"/>
    </row>
    <row r="1028" spans="1:4">
      <c r="A1028" s="41"/>
      <c r="B1028" s="42"/>
      <c r="C1028" s="42"/>
      <c r="D1028" s="42"/>
    </row>
    <row r="1029" spans="1:4">
      <c r="A1029" s="41"/>
      <c r="B1029" s="42"/>
      <c r="C1029" s="42"/>
      <c r="D1029" s="42"/>
    </row>
    <row r="1030" spans="1:4">
      <c r="A1030" s="41"/>
      <c r="B1030" s="42"/>
      <c r="C1030" s="42"/>
      <c r="D1030" s="42"/>
    </row>
    <row r="1031" spans="1:4">
      <c r="A1031" s="41"/>
      <c r="B1031" s="42"/>
      <c r="C1031" s="42"/>
      <c r="D1031" s="42"/>
    </row>
    <row r="1032" spans="1:4">
      <c r="A1032" s="41"/>
      <c r="B1032" s="42"/>
      <c r="C1032" s="42"/>
      <c r="D1032" s="42"/>
    </row>
    <row r="1033" spans="1:4">
      <c r="A1033" s="41"/>
      <c r="B1033" s="42"/>
      <c r="C1033" s="42"/>
      <c r="D1033" s="42"/>
    </row>
    <row r="1034" spans="1:4">
      <c r="A1034" s="41"/>
      <c r="B1034" s="42"/>
      <c r="C1034" s="42"/>
      <c r="D1034" s="42"/>
    </row>
    <row r="1035" spans="1:4">
      <c r="A1035" s="41"/>
      <c r="B1035" s="42"/>
      <c r="C1035" s="42"/>
      <c r="D1035" s="42"/>
    </row>
    <row r="1036" spans="1:4">
      <c r="A1036" s="41"/>
      <c r="B1036" s="42"/>
      <c r="C1036" s="42"/>
      <c r="D1036" s="42"/>
    </row>
    <row r="1037" spans="1:4">
      <c r="A1037" s="41"/>
      <c r="B1037" s="42"/>
      <c r="C1037" s="42"/>
      <c r="D1037" s="42"/>
    </row>
    <row r="1038" spans="1:4">
      <c r="A1038" s="41"/>
      <c r="B1038" s="42"/>
      <c r="C1038" s="42"/>
      <c r="D1038" s="42"/>
    </row>
    <row r="1039" spans="1:4">
      <c r="A1039" s="41"/>
      <c r="B1039" s="42"/>
      <c r="C1039" s="42"/>
      <c r="D1039" s="42"/>
    </row>
    <row r="1040" spans="1:4">
      <c r="A1040" s="41"/>
      <c r="B1040" s="42"/>
      <c r="C1040" s="42"/>
      <c r="D1040" s="42"/>
    </row>
    <row r="1041" spans="1:4">
      <c r="A1041" s="41"/>
      <c r="B1041" s="42"/>
      <c r="C1041" s="42"/>
      <c r="D1041" s="42"/>
    </row>
    <row r="1042" spans="1:4">
      <c r="A1042" s="41"/>
      <c r="B1042" s="42"/>
      <c r="C1042" s="42"/>
      <c r="D1042" s="42"/>
    </row>
    <row r="1043" spans="1:4">
      <c r="A1043" s="41"/>
      <c r="B1043" s="42"/>
      <c r="C1043" s="42"/>
      <c r="D1043" s="42"/>
    </row>
    <row r="1044" spans="1:4">
      <c r="A1044" s="41"/>
      <c r="B1044" s="42"/>
      <c r="C1044" s="42"/>
      <c r="D1044" s="42"/>
    </row>
    <row r="1045" spans="1:4">
      <c r="A1045" s="41"/>
      <c r="B1045" s="42"/>
      <c r="C1045" s="42"/>
      <c r="D1045" s="42"/>
    </row>
    <row r="1046" spans="1:4">
      <c r="A1046" s="41"/>
      <c r="B1046" s="42"/>
      <c r="C1046" s="42"/>
      <c r="D1046" s="42"/>
    </row>
    <row r="1047" spans="1:4">
      <c r="A1047" s="41"/>
      <c r="B1047" s="42"/>
      <c r="C1047" s="42"/>
      <c r="D1047" s="42"/>
    </row>
    <row r="1048" spans="1:4">
      <c r="A1048" s="41"/>
      <c r="B1048" s="42"/>
      <c r="C1048" s="42"/>
      <c r="D1048" s="42"/>
    </row>
    <row r="1049" spans="1:4">
      <c r="A1049" s="41"/>
      <c r="B1049" s="42"/>
      <c r="C1049" s="42"/>
      <c r="D1049" s="42"/>
    </row>
    <row r="1050" spans="1:4">
      <c r="A1050" s="41"/>
      <c r="B1050" s="42"/>
      <c r="C1050" s="42"/>
      <c r="D1050" s="42"/>
    </row>
    <row r="1051" spans="1:4">
      <c r="A1051" s="41"/>
      <c r="B1051" s="42"/>
      <c r="C1051" s="42"/>
      <c r="D1051" s="42"/>
    </row>
    <row r="1052" spans="1:4">
      <c r="A1052" s="41"/>
      <c r="B1052" s="42"/>
      <c r="C1052" s="42"/>
      <c r="D1052" s="42"/>
    </row>
    <row r="1053" spans="1:4">
      <c r="A1053" s="41"/>
      <c r="B1053" s="42"/>
      <c r="C1053" s="42"/>
      <c r="D1053" s="42"/>
    </row>
    <row r="1054" spans="1:4">
      <c r="A1054" s="41"/>
      <c r="B1054" s="42"/>
      <c r="C1054" s="42"/>
      <c r="D1054" s="42"/>
    </row>
    <row r="1055" spans="1:4">
      <c r="A1055" s="41"/>
      <c r="B1055" s="42"/>
      <c r="C1055" s="42"/>
      <c r="D1055" s="42"/>
    </row>
    <row r="1056" spans="1:4">
      <c r="A1056" s="41"/>
      <c r="B1056" s="42"/>
      <c r="C1056" s="42"/>
      <c r="D1056" s="42"/>
    </row>
    <row r="1057" spans="1:4">
      <c r="A1057" s="41"/>
      <c r="B1057" s="42"/>
      <c r="C1057" s="42"/>
      <c r="D1057" s="42"/>
    </row>
    <row r="1058" spans="1:4">
      <c r="A1058" s="41"/>
      <c r="B1058" s="42"/>
      <c r="C1058" s="42"/>
      <c r="D1058" s="42"/>
    </row>
    <row r="1059" spans="1:4">
      <c r="A1059" s="41"/>
      <c r="B1059" s="42"/>
      <c r="C1059" s="42"/>
      <c r="D1059" s="42"/>
    </row>
    <row r="1060" spans="1:4">
      <c r="A1060" s="41"/>
      <c r="B1060" s="42"/>
      <c r="C1060" s="42"/>
      <c r="D1060" s="42"/>
    </row>
    <row r="1061" spans="1:4">
      <c r="A1061" s="41"/>
      <c r="B1061" s="42"/>
      <c r="C1061" s="42"/>
      <c r="D1061" s="42"/>
    </row>
    <row r="1062" spans="1:4">
      <c r="A1062" s="41"/>
      <c r="B1062" s="42"/>
      <c r="C1062" s="42"/>
      <c r="D1062" s="42"/>
    </row>
    <row r="1063" spans="1:4">
      <c r="A1063" s="41"/>
      <c r="B1063" s="42"/>
      <c r="C1063" s="42"/>
      <c r="D1063" s="42"/>
    </row>
    <row r="1064" spans="1:4">
      <c r="A1064" s="41"/>
      <c r="B1064" s="42"/>
      <c r="C1064" s="42"/>
      <c r="D1064" s="42"/>
    </row>
    <row r="1065" spans="1:4">
      <c r="A1065" s="41"/>
      <c r="B1065" s="42"/>
      <c r="C1065" s="42"/>
      <c r="D1065" s="42"/>
    </row>
    <row r="1066" spans="1:4">
      <c r="A1066" s="41"/>
      <c r="B1066" s="42"/>
      <c r="C1066" s="42"/>
      <c r="D1066" s="42"/>
    </row>
    <row r="1067" spans="1:4">
      <c r="A1067" s="41"/>
      <c r="B1067" s="42"/>
      <c r="C1067" s="42"/>
      <c r="D1067" s="42"/>
    </row>
    <row r="1068" spans="1:4">
      <c r="A1068" s="41"/>
      <c r="B1068" s="42"/>
      <c r="C1068" s="42"/>
      <c r="D1068" s="42"/>
    </row>
    <row r="1069" spans="1:4">
      <c r="A1069" s="41"/>
      <c r="B1069" s="42"/>
      <c r="C1069" s="42"/>
      <c r="D1069" s="42"/>
    </row>
    <row r="1070" spans="1:4">
      <c r="A1070" s="41"/>
      <c r="B1070" s="42"/>
      <c r="C1070" s="42"/>
      <c r="D1070" s="42"/>
    </row>
    <row r="1071" spans="1:4">
      <c r="A1071" s="41"/>
      <c r="B1071" s="42"/>
      <c r="C1071" s="42"/>
      <c r="D1071" s="42"/>
    </row>
    <row r="1072" spans="1:4">
      <c r="A1072" s="41"/>
      <c r="B1072" s="42"/>
      <c r="C1072" s="42"/>
      <c r="D1072" s="42"/>
    </row>
    <row r="1073" spans="1:4">
      <c r="A1073" s="41"/>
      <c r="B1073" s="42"/>
      <c r="C1073" s="42"/>
      <c r="D1073" s="42"/>
    </row>
    <row r="1074" spans="1:4">
      <c r="A1074" s="41"/>
      <c r="B1074" s="42"/>
      <c r="C1074" s="42"/>
      <c r="D1074" s="42"/>
    </row>
    <row r="1075" spans="1:4">
      <c r="A1075" s="41"/>
      <c r="B1075" s="42"/>
      <c r="C1075" s="42"/>
      <c r="D1075" s="42"/>
    </row>
    <row r="1076" spans="1:4">
      <c r="A1076" s="41"/>
      <c r="B1076" s="42"/>
      <c r="C1076" s="42"/>
      <c r="D1076" s="42"/>
    </row>
    <row r="1077" spans="1:4">
      <c r="A1077" s="41"/>
      <c r="B1077" s="42"/>
      <c r="C1077" s="42"/>
      <c r="D1077" s="42"/>
    </row>
    <row r="1078" spans="1:4">
      <c r="A1078" s="41"/>
      <c r="B1078" s="42"/>
      <c r="C1078" s="42"/>
      <c r="D1078" s="42"/>
    </row>
    <row r="1079" spans="1:4">
      <c r="A1079" s="41"/>
      <c r="B1079" s="42"/>
      <c r="C1079" s="42"/>
      <c r="D1079" s="42"/>
    </row>
    <row r="1080" spans="1:4">
      <c r="A1080" s="41"/>
      <c r="B1080" s="42"/>
      <c r="C1080" s="42"/>
      <c r="D1080" s="42"/>
    </row>
    <row r="1081" spans="1:4">
      <c r="A1081" s="41"/>
      <c r="B1081" s="42"/>
      <c r="C1081" s="42"/>
      <c r="D1081" s="42"/>
    </row>
    <row r="1082" spans="1:4">
      <c r="A1082" s="41"/>
      <c r="B1082" s="42"/>
      <c r="C1082" s="42"/>
      <c r="D1082" s="42"/>
    </row>
    <row r="1083" spans="1:4">
      <c r="A1083" s="41"/>
      <c r="B1083" s="42"/>
      <c r="C1083" s="42"/>
      <c r="D1083" s="42"/>
    </row>
    <row r="1084" spans="1:4">
      <c r="A1084" s="41"/>
      <c r="B1084" s="42"/>
      <c r="C1084" s="42"/>
      <c r="D1084" s="42"/>
    </row>
    <row r="1085" spans="1:4">
      <c r="A1085" s="41"/>
      <c r="B1085" s="42"/>
      <c r="C1085" s="42"/>
      <c r="D1085" s="42"/>
    </row>
    <row r="1086" spans="1:4">
      <c r="A1086" s="41"/>
      <c r="B1086" s="42"/>
      <c r="C1086" s="42"/>
      <c r="D1086" s="42"/>
    </row>
    <row r="1087" spans="1:4">
      <c r="A1087" s="41"/>
      <c r="B1087" s="42"/>
      <c r="C1087" s="42"/>
      <c r="D1087" s="42"/>
    </row>
    <row r="1088" spans="1:4">
      <c r="A1088" s="41"/>
      <c r="B1088" s="42"/>
      <c r="C1088" s="42"/>
      <c r="D1088" s="42"/>
    </row>
    <row r="1089" spans="1:4">
      <c r="A1089" s="41"/>
      <c r="B1089" s="42"/>
      <c r="C1089" s="42"/>
      <c r="D1089" s="42"/>
    </row>
    <row r="1090" spans="1:4">
      <c r="A1090" s="41"/>
      <c r="B1090" s="42"/>
      <c r="C1090" s="42"/>
      <c r="D1090" s="42"/>
    </row>
    <row r="1091" spans="1:4">
      <c r="A1091" s="41"/>
      <c r="B1091" s="42"/>
      <c r="C1091" s="42"/>
      <c r="D1091" s="42"/>
    </row>
    <row r="1092" spans="1:4">
      <c r="A1092" s="41"/>
      <c r="B1092" s="42"/>
      <c r="C1092" s="42"/>
      <c r="D1092" s="42"/>
    </row>
    <row r="1093" spans="1:4">
      <c r="A1093" s="41"/>
      <c r="B1093" s="42"/>
      <c r="C1093" s="42"/>
      <c r="D1093" s="42"/>
    </row>
    <row r="1094" spans="1:4">
      <c r="A1094" s="41"/>
      <c r="B1094" s="42"/>
      <c r="C1094" s="42"/>
      <c r="D1094" s="42"/>
    </row>
    <row r="1095" spans="1:4">
      <c r="A1095" s="41"/>
      <c r="B1095" s="42"/>
      <c r="C1095" s="42"/>
      <c r="D1095" s="42"/>
    </row>
    <row r="1096" spans="1:4">
      <c r="A1096" s="41"/>
      <c r="B1096" s="42"/>
      <c r="C1096" s="42"/>
      <c r="D1096" s="42"/>
    </row>
    <row r="1097" spans="1:4">
      <c r="A1097" s="41"/>
      <c r="B1097" s="42"/>
      <c r="C1097" s="42"/>
      <c r="D1097" s="42"/>
    </row>
    <row r="1098" spans="1:4">
      <c r="A1098" s="41"/>
      <c r="B1098" s="42"/>
      <c r="C1098" s="42"/>
      <c r="D1098" s="42"/>
    </row>
    <row r="1099" spans="1:4">
      <c r="A1099" s="41"/>
      <c r="B1099" s="42"/>
      <c r="C1099" s="42"/>
      <c r="D1099" s="42"/>
    </row>
    <row r="1100" spans="1:4">
      <c r="A1100" s="41"/>
      <c r="B1100" s="42"/>
      <c r="C1100" s="42"/>
      <c r="D1100" s="42"/>
    </row>
    <row r="1101" spans="1:4">
      <c r="A1101" s="41"/>
      <c r="B1101" s="42"/>
      <c r="C1101" s="42"/>
      <c r="D1101" s="42"/>
    </row>
    <row r="1102" spans="1:4">
      <c r="A1102" s="41"/>
      <c r="B1102" s="42"/>
      <c r="C1102" s="42"/>
      <c r="D1102" s="42"/>
    </row>
    <row r="1103" spans="1:4">
      <c r="A1103" s="41"/>
      <c r="B1103" s="42"/>
      <c r="C1103" s="42"/>
      <c r="D1103" s="42"/>
    </row>
    <row r="1104" spans="1:4">
      <c r="A1104" s="41"/>
      <c r="B1104" s="42"/>
      <c r="C1104" s="42"/>
      <c r="D1104" s="42"/>
    </row>
    <row r="1105" spans="1:4">
      <c r="A1105" s="41"/>
      <c r="B1105" s="42"/>
      <c r="C1105" s="42"/>
      <c r="D1105" s="42"/>
    </row>
    <row r="1106" spans="1:4">
      <c r="A1106" s="41"/>
      <c r="B1106" s="42"/>
      <c r="C1106" s="42"/>
      <c r="D1106" s="42"/>
    </row>
    <row r="1107" spans="1:4">
      <c r="A1107" s="41"/>
      <c r="B1107" s="42"/>
      <c r="C1107" s="42"/>
      <c r="D1107" s="42"/>
    </row>
    <row r="1108" spans="1:4">
      <c r="A1108" s="41"/>
      <c r="B1108" s="42"/>
      <c r="C1108" s="42"/>
      <c r="D1108" s="42"/>
    </row>
    <row r="1109" spans="1:4">
      <c r="A1109" s="41"/>
      <c r="B1109" s="42"/>
      <c r="C1109" s="42"/>
      <c r="D1109" s="42"/>
    </row>
    <row r="1110" spans="1:4">
      <c r="A1110" s="41"/>
      <c r="B1110" s="42"/>
      <c r="C1110" s="42"/>
      <c r="D1110" s="42"/>
    </row>
    <row r="1111" spans="1:4">
      <c r="A1111" s="41"/>
      <c r="B1111" s="42"/>
      <c r="C1111" s="42"/>
      <c r="D1111" s="42"/>
    </row>
    <row r="1112" spans="1:4">
      <c r="A1112" s="41"/>
      <c r="B1112" s="42"/>
      <c r="C1112" s="42"/>
      <c r="D1112" s="42"/>
    </row>
    <row r="1113" spans="1:4">
      <c r="A1113" s="41"/>
      <c r="B1113" s="42"/>
      <c r="C1113" s="42"/>
      <c r="D1113" s="42"/>
    </row>
    <row r="1114" spans="1:4">
      <c r="A1114" s="41"/>
      <c r="B1114" s="42"/>
      <c r="C1114" s="42"/>
      <c r="D1114" s="42"/>
    </row>
    <row r="1115" spans="1:4">
      <c r="A1115" s="41"/>
      <c r="B1115" s="42"/>
      <c r="C1115" s="42"/>
      <c r="D1115" s="42"/>
    </row>
    <row r="1116" spans="1:4">
      <c r="A1116" s="41"/>
      <c r="B1116" s="42"/>
      <c r="C1116" s="42"/>
      <c r="D1116" s="42"/>
    </row>
    <row r="1117" spans="1:4">
      <c r="A1117" s="41"/>
      <c r="B1117" s="42"/>
      <c r="C1117" s="42"/>
      <c r="D1117" s="42"/>
    </row>
    <row r="1118" spans="1:4">
      <c r="A1118" s="41"/>
      <c r="B1118" s="42"/>
      <c r="C1118" s="42"/>
      <c r="D1118" s="42"/>
    </row>
    <row r="1119" spans="1:4">
      <c r="A1119" s="41"/>
      <c r="B1119" s="42"/>
      <c r="C1119" s="42"/>
      <c r="D1119" s="42"/>
    </row>
    <row r="1120" spans="1:4">
      <c r="A1120" s="41"/>
      <c r="B1120" s="42"/>
      <c r="C1120" s="42"/>
      <c r="D1120" s="42"/>
    </row>
    <row r="1121" spans="1:4">
      <c r="A1121" s="41"/>
      <c r="B1121" s="42"/>
      <c r="C1121" s="42"/>
      <c r="D1121" s="42"/>
    </row>
    <row r="1122" spans="1:4">
      <c r="A1122" s="41"/>
      <c r="B1122" s="42"/>
      <c r="C1122" s="42"/>
      <c r="D1122" s="42"/>
    </row>
    <row r="1123" spans="1:4">
      <c r="A1123" s="41"/>
      <c r="B1123" s="42"/>
      <c r="C1123" s="42"/>
      <c r="D1123" s="42"/>
    </row>
    <row r="1124" spans="1:4">
      <c r="A1124" s="41"/>
      <c r="B1124" s="42"/>
      <c r="C1124" s="42"/>
      <c r="D1124" s="42"/>
    </row>
    <row r="1125" spans="1:4">
      <c r="A1125" s="41"/>
      <c r="B1125" s="42"/>
      <c r="C1125" s="42"/>
      <c r="D1125" s="42"/>
    </row>
    <row r="1126" spans="1:4">
      <c r="A1126" s="41"/>
      <c r="B1126" s="42"/>
      <c r="C1126" s="42"/>
      <c r="D1126" s="42"/>
    </row>
    <row r="1127" spans="1:4">
      <c r="A1127" s="41"/>
      <c r="B1127" s="42"/>
      <c r="C1127" s="42"/>
      <c r="D1127" s="42"/>
    </row>
    <row r="1128" spans="1:4">
      <c r="A1128" s="41"/>
      <c r="B1128" s="42"/>
      <c r="C1128" s="42"/>
      <c r="D1128" s="42"/>
    </row>
    <row r="1129" spans="1:4">
      <c r="A1129" s="41"/>
      <c r="B1129" s="42"/>
      <c r="C1129" s="42"/>
      <c r="D1129" s="42"/>
    </row>
    <row r="1130" spans="1:4">
      <c r="A1130" s="41"/>
      <c r="B1130" s="42"/>
      <c r="C1130" s="42"/>
      <c r="D1130" s="42"/>
    </row>
    <row r="1131" spans="1:4">
      <c r="A1131" s="41"/>
      <c r="B1131" s="42"/>
      <c r="C1131" s="42"/>
      <c r="D1131" s="42"/>
    </row>
    <row r="1132" spans="1:4">
      <c r="A1132" s="41"/>
      <c r="B1132" s="42"/>
      <c r="C1132" s="42"/>
      <c r="D1132" s="42"/>
    </row>
    <row r="1133" spans="1:4">
      <c r="A1133" s="41"/>
      <c r="B1133" s="42"/>
      <c r="C1133" s="42"/>
      <c r="D1133" s="42"/>
    </row>
    <row r="1134" spans="1:4">
      <c r="A1134" s="41"/>
      <c r="B1134" s="42"/>
      <c r="C1134" s="42"/>
      <c r="D1134" s="42"/>
    </row>
    <row r="1135" spans="1:4">
      <c r="A1135" s="41"/>
      <c r="B1135" s="42"/>
      <c r="C1135" s="42"/>
      <c r="D1135" s="42"/>
    </row>
    <row r="1136" spans="1:4">
      <c r="A1136" s="41"/>
      <c r="B1136" s="42"/>
      <c r="C1136" s="42"/>
      <c r="D1136" s="42"/>
    </row>
    <row r="1137" spans="1:4">
      <c r="A1137" s="41"/>
      <c r="B1137" s="42"/>
      <c r="C1137" s="42"/>
      <c r="D1137" s="42"/>
    </row>
    <row r="1138" spans="1:4">
      <c r="A1138" s="41"/>
      <c r="B1138" s="42"/>
      <c r="C1138" s="42"/>
      <c r="D1138" s="42"/>
    </row>
    <row r="1139" spans="1:4">
      <c r="A1139" s="41"/>
      <c r="B1139" s="42"/>
      <c r="C1139" s="42"/>
      <c r="D1139" s="42"/>
    </row>
    <row r="1140" spans="1:4">
      <c r="A1140" s="41"/>
      <c r="B1140" s="42"/>
      <c r="C1140" s="42"/>
      <c r="D1140" s="42"/>
    </row>
    <row r="1141" spans="1:4">
      <c r="A1141" s="41"/>
      <c r="B1141" s="42"/>
      <c r="C1141" s="42"/>
      <c r="D1141" s="42"/>
    </row>
    <row r="1142" spans="1:4">
      <c r="A1142" s="41"/>
      <c r="B1142" s="42"/>
      <c r="C1142" s="42"/>
      <c r="D1142" s="42"/>
    </row>
    <row r="1143" spans="1:4">
      <c r="A1143" s="41"/>
      <c r="B1143" s="42"/>
      <c r="C1143" s="42"/>
      <c r="D1143" s="42"/>
    </row>
    <row r="1144" spans="1:4">
      <c r="A1144" s="41"/>
      <c r="B1144" s="42"/>
      <c r="C1144" s="42"/>
      <c r="D1144" s="42"/>
    </row>
    <row r="1145" spans="1:4">
      <c r="A1145" s="41"/>
      <c r="B1145" s="42"/>
      <c r="C1145" s="42"/>
      <c r="D1145" s="42"/>
    </row>
    <row r="1146" spans="1:4">
      <c r="A1146" s="41"/>
      <c r="B1146" s="42"/>
      <c r="C1146" s="42"/>
      <c r="D1146" s="42"/>
    </row>
    <row r="1147" spans="1:4">
      <c r="A1147" s="41"/>
      <c r="B1147" s="42"/>
      <c r="C1147" s="42"/>
      <c r="D1147" s="42"/>
    </row>
    <row r="1148" spans="1:4">
      <c r="A1148" s="41"/>
      <c r="B1148" s="42"/>
      <c r="C1148" s="42"/>
      <c r="D1148" s="42"/>
    </row>
    <row r="1149" spans="1:4">
      <c r="A1149" s="41"/>
      <c r="B1149" s="42"/>
      <c r="C1149" s="42"/>
      <c r="D1149" s="42"/>
    </row>
    <row r="1150" spans="1:4">
      <c r="A1150" s="41"/>
      <c r="B1150" s="42"/>
      <c r="C1150" s="42"/>
      <c r="D1150" s="42"/>
    </row>
    <row r="1151" spans="1:4">
      <c r="A1151" s="41"/>
      <c r="B1151" s="42"/>
      <c r="C1151" s="42"/>
      <c r="D1151" s="42"/>
    </row>
    <row r="1152" spans="1:4">
      <c r="A1152" s="41"/>
      <c r="B1152" s="42"/>
      <c r="C1152" s="42"/>
      <c r="D1152" s="42"/>
    </row>
    <row r="1153" spans="1:4">
      <c r="A1153" s="41"/>
      <c r="B1153" s="42"/>
      <c r="C1153" s="42"/>
      <c r="D1153" s="42"/>
    </row>
    <row r="1154" spans="1:4">
      <c r="A1154" s="41"/>
      <c r="B1154" s="42"/>
      <c r="C1154" s="42"/>
      <c r="D1154" s="42"/>
    </row>
    <row r="1155" spans="1:4">
      <c r="A1155" s="41"/>
      <c r="B1155" s="42"/>
      <c r="C1155" s="42"/>
      <c r="D1155" s="42"/>
    </row>
    <row r="1156" spans="1:4">
      <c r="A1156" s="41"/>
      <c r="B1156" s="42"/>
      <c r="C1156" s="42"/>
      <c r="D1156" s="42"/>
    </row>
    <row r="1157" spans="1:4">
      <c r="A1157" s="41"/>
      <c r="B1157" s="42"/>
      <c r="C1157" s="42"/>
      <c r="D1157" s="42"/>
    </row>
    <row r="1158" spans="1:4">
      <c r="A1158" s="41"/>
      <c r="B1158" s="42"/>
      <c r="C1158" s="42"/>
      <c r="D1158" s="42"/>
    </row>
    <row r="1159" spans="1:4">
      <c r="A1159" s="41"/>
      <c r="B1159" s="42"/>
      <c r="C1159" s="42"/>
      <c r="D1159" s="42"/>
    </row>
    <row r="1160" spans="1:4">
      <c r="A1160" s="41"/>
      <c r="B1160" s="42"/>
      <c r="C1160" s="42"/>
      <c r="D1160" s="42"/>
    </row>
    <row r="1161" spans="1:4">
      <c r="A1161" s="41"/>
      <c r="B1161" s="42"/>
      <c r="C1161" s="42"/>
      <c r="D1161" s="42"/>
    </row>
    <row r="1162" spans="1:4">
      <c r="A1162" s="41"/>
      <c r="B1162" s="42"/>
      <c r="C1162" s="42"/>
      <c r="D1162" s="42"/>
    </row>
    <row r="1163" spans="1:4">
      <c r="A1163" s="41"/>
      <c r="B1163" s="42"/>
      <c r="C1163" s="42"/>
      <c r="D1163" s="42"/>
    </row>
    <row r="1164" spans="1:4">
      <c r="A1164" s="41"/>
      <c r="B1164" s="42"/>
      <c r="C1164" s="42"/>
      <c r="D1164" s="42"/>
    </row>
    <row r="1165" spans="1:4">
      <c r="A1165" s="41"/>
      <c r="B1165" s="42"/>
      <c r="C1165" s="42"/>
      <c r="D1165" s="42"/>
    </row>
    <row r="1166" spans="1:4">
      <c r="A1166" s="41"/>
      <c r="B1166" s="42"/>
      <c r="C1166" s="42"/>
      <c r="D1166" s="42"/>
    </row>
    <row r="1167" spans="1:4">
      <c r="A1167" s="41"/>
      <c r="B1167" s="42"/>
      <c r="C1167" s="42"/>
      <c r="D1167" s="42"/>
    </row>
    <row r="1168" spans="1:4">
      <c r="A1168" s="41"/>
      <c r="B1168" s="42"/>
      <c r="C1168" s="42"/>
      <c r="D1168" s="42"/>
    </row>
    <row r="1169" spans="1:4">
      <c r="A1169" s="41"/>
      <c r="B1169" s="42"/>
      <c r="C1169" s="42"/>
      <c r="D1169" s="42"/>
    </row>
    <row r="1170" spans="1:4">
      <c r="A1170" s="41"/>
      <c r="B1170" s="42"/>
      <c r="C1170" s="42"/>
      <c r="D1170" s="42"/>
    </row>
    <row r="1171" spans="1:4">
      <c r="A1171" s="41"/>
      <c r="B1171" s="42"/>
      <c r="C1171" s="42"/>
      <c r="D1171" s="42"/>
    </row>
    <row r="1172" spans="1:4">
      <c r="A1172" s="41"/>
      <c r="B1172" s="42"/>
      <c r="C1172" s="42"/>
      <c r="D1172" s="42"/>
    </row>
    <row r="1173" spans="1:4">
      <c r="A1173" s="41"/>
      <c r="B1173" s="42"/>
      <c r="C1173" s="42"/>
      <c r="D1173" s="42"/>
    </row>
    <row r="1174" spans="1:4">
      <c r="A1174" s="41"/>
      <c r="B1174" s="42"/>
      <c r="C1174" s="42"/>
      <c r="D1174" s="42"/>
    </row>
    <row r="1175" spans="1:4">
      <c r="A1175" s="41"/>
      <c r="B1175" s="42"/>
      <c r="C1175" s="42"/>
      <c r="D1175" s="42"/>
    </row>
    <row r="1176" spans="1:4">
      <c r="A1176" s="41"/>
      <c r="B1176" s="42"/>
      <c r="C1176" s="42"/>
      <c r="D1176" s="42"/>
    </row>
    <row r="1177" spans="1:4">
      <c r="A1177" s="41"/>
      <c r="B1177" s="42"/>
      <c r="C1177" s="42"/>
      <c r="D1177" s="42"/>
    </row>
    <row r="1178" spans="1:4">
      <c r="A1178" s="41"/>
      <c r="B1178" s="42"/>
      <c r="C1178" s="42"/>
      <c r="D1178" s="42"/>
    </row>
    <row r="1179" spans="1:4">
      <c r="A1179" s="41"/>
      <c r="B1179" s="42"/>
      <c r="C1179" s="42"/>
      <c r="D1179" s="42"/>
    </row>
    <row r="1180" spans="1:4">
      <c r="A1180" s="41"/>
      <c r="B1180" s="42"/>
      <c r="C1180" s="42"/>
      <c r="D1180" s="42"/>
    </row>
    <row r="1181" spans="1:4">
      <c r="A1181" s="41"/>
      <c r="B1181" s="42"/>
      <c r="C1181" s="42"/>
      <c r="D1181" s="42"/>
    </row>
    <row r="1182" spans="1:4">
      <c r="A1182" s="41"/>
      <c r="B1182" s="42"/>
      <c r="C1182" s="42"/>
      <c r="D1182" s="42"/>
    </row>
    <row r="1183" spans="1:4">
      <c r="A1183" s="41"/>
      <c r="B1183" s="42"/>
      <c r="C1183" s="42"/>
      <c r="D1183" s="42"/>
    </row>
    <row r="1184" spans="1:4">
      <c r="A1184" s="41"/>
      <c r="B1184" s="42"/>
      <c r="C1184" s="42"/>
      <c r="D1184" s="42"/>
    </row>
    <row r="1185" spans="1:4">
      <c r="A1185" s="41"/>
      <c r="B1185" s="42"/>
      <c r="C1185" s="42"/>
      <c r="D1185" s="42"/>
    </row>
    <row r="1186" spans="1:4">
      <c r="A1186" s="41"/>
      <c r="B1186" s="42"/>
      <c r="C1186" s="42"/>
      <c r="D1186" s="42"/>
    </row>
    <row r="1187" spans="1:4">
      <c r="A1187" s="41"/>
      <c r="B1187" s="42"/>
      <c r="C1187" s="42"/>
      <c r="D1187" s="42"/>
    </row>
    <row r="1188" spans="1:4">
      <c r="A1188" s="41"/>
      <c r="B1188" s="42"/>
      <c r="C1188" s="42"/>
      <c r="D1188" s="42"/>
    </row>
    <row r="1189" spans="1:4">
      <c r="A1189" s="41"/>
      <c r="B1189" s="42"/>
      <c r="C1189" s="42"/>
      <c r="D1189" s="42"/>
    </row>
    <row r="1190" spans="1:4">
      <c r="A1190" s="41"/>
      <c r="B1190" s="42"/>
      <c r="C1190" s="42"/>
      <c r="D1190" s="42"/>
    </row>
    <row r="1191" spans="1:4">
      <c r="A1191" s="41"/>
      <c r="B1191" s="42"/>
      <c r="C1191" s="42"/>
      <c r="D1191" s="42"/>
    </row>
    <row r="1192" spans="1:4">
      <c r="A1192" s="41"/>
      <c r="B1192" s="42"/>
      <c r="C1192" s="42"/>
      <c r="D1192" s="42"/>
    </row>
    <row r="1193" spans="1:4">
      <c r="A1193" s="41"/>
      <c r="B1193" s="42"/>
      <c r="C1193" s="42"/>
      <c r="D1193" s="42"/>
    </row>
    <row r="1194" spans="1:4">
      <c r="A1194" s="41"/>
      <c r="B1194" s="42"/>
      <c r="C1194" s="42"/>
      <c r="D1194" s="42"/>
    </row>
    <row r="1195" spans="1:4">
      <c r="A1195" s="41"/>
      <c r="B1195" s="42"/>
      <c r="C1195" s="42"/>
      <c r="D1195" s="42"/>
    </row>
    <row r="1196" spans="1:4">
      <c r="A1196" s="41"/>
      <c r="B1196" s="42"/>
      <c r="C1196" s="42"/>
      <c r="D1196" s="42"/>
    </row>
    <row r="1197" spans="1:4">
      <c r="A1197" s="41"/>
      <c r="B1197" s="42"/>
      <c r="C1197" s="42"/>
      <c r="D1197" s="42"/>
    </row>
    <row r="1198" spans="1:4">
      <c r="A1198" s="41"/>
      <c r="B1198" s="42"/>
      <c r="C1198" s="42"/>
      <c r="D1198" s="42"/>
    </row>
    <row r="1199" spans="1:4">
      <c r="A1199" s="41"/>
      <c r="B1199" s="42"/>
      <c r="C1199" s="42"/>
      <c r="D1199" s="42"/>
    </row>
    <row r="1200" spans="1:4">
      <c r="A1200" s="41"/>
      <c r="B1200" s="42"/>
      <c r="C1200" s="42"/>
      <c r="D1200" s="42"/>
    </row>
    <row r="1201" spans="1:4">
      <c r="A1201" s="41"/>
      <c r="B1201" s="42"/>
      <c r="C1201" s="42"/>
      <c r="D1201" s="42"/>
    </row>
    <row r="1202" spans="1:4">
      <c r="A1202" s="41"/>
      <c r="B1202" s="42"/>
      <c r="C1202" s="42"/>
      <c r="D1202" s="42"/>
    </row>
    <row r="1203" spans="1:4">
      <c r="A1203" s="41"/>
      <c r="B1203" s="42"/>
      <c r="C1203" s="42"/>
      <c r="D1203" s="42"/>
    </row>
    <row r="1204" spans="1:4">
      <c r="A1204" s="41"/>
      <c r="B1204" s="42"/>
      <c r="C1204" s="42"/>
      <c r="D1204" s="42"/>
    </row>
    <row r="1205" spans="1:4">
      <c r="A1205" s="41"/>
      <c r="B1205" s="42"/>
      <c r="C1205" s="42"/>
      <c r="D1205" s="42"/>
    </row>
    <row r="1206" spans="1:4">
      <c r="A1206" s="41"/>
      <c r="B1206" s="42"/>
      <c r="C1206" s="42"/>
      <c r="D1206" s="42"/>
    </row>
    <row r="1207" spans="1:4">
      <c r="A1207" s="41"/>
      <c r="B1207" s="42"/>
      <c r="C1207" s="42"/>
      <c r="D1207" s="42"/>
    </row>
    <row r="1208" spans="1:4">
      <c r="A1208" s="41"/>
      <c r="B1208" s="42"/>
      <c r="C1208" s="42"/>
      <c r="D1208" s="42"/>
    </row>
    <row r="1209" spans="1:4">
      <c r="A1209" s="41"/>
      <c r="B1209" s="42"/>
      <c r="C1209" s="42"/>
      <c r="D1209" s="42"/>
    </row>
    <row r="1210" spans="1:4">
      <c r="A1210" s="41"/>
      <c r="B1210" s="42"/>
      <c r="C1210" s="42"/>
      <c r="D1210" s="42"/>
    </row>
    <row r="1211" spans="1:4">
      <c r="A1211" s="41"/>
      <c r="B1211" s="42"/>
      <c r="C1211" s="42"/>
      <c r="D1211" s="42"/>
    </row>
    <row r="1212" spans="1:4">
      <c r="A1212" s="41"/>
      <c r="B1212" s="42"/>
      <c r="C1212" s="42"/>
      <c r="D1212" s="42"/>
    </row>
    <row r="1213" spans="1:4">
      <c r="A1213" s="41"/>
      <c r="B1213" s="42"/>
      <c r="C1213" s="42"/>
      <c r="D1213" s="42"/>
    </row>
    <row r="1214" spans="1:4">
      <c r="A1214" s="41"/>
      <c r="B1214" s="42"/>
      <c r="C1214" s="42"/>
      <c r="D1214" s="42"/>
    </row>
    <row r="1215" spans="1:4">
      <c r="A1215" s="41"/>
      <c r="B1215" s="42"/>
      <c r="C1215" s="42"/>
      <c r="D1215" s="42"/>
    </row>
    <row r="1216" spans="1:4">
      <c r="A1216" s="41"/>
      <c r="B1216" s="42"/>
      <c r="C1216" s="42"/>
      <c r="D1216" s="42"/>
    </row>
    <row r="1217" spans="1:4">
      <c r="A1217" s="41"/>
      <c r="B1217" s="42"/>
      <c r="C1217" s="42"/>
      <c r="D1217" s="42"/>
    </row>
    <row r="1218" spans="1:4">
      <c r="A1218" s="41"/>
      <c r="B1218" s="42"/>
      <c r="C1218" s="42"/>
      <c r="D1218" s="42"/>
    </row>
    <row r="1219" spans="1:4">
      <c r="A1219" s="41"/>
      <c r="B1219" s="42"/>
      <c r="C1219" s="42"/>
      <c r="D1219" s="42"/>
    </row>
    <row r="1220" spans="1:4">
      <c r="A1220" s="41"/>
      <c r="B1220" s="42"/>
      <c r="C1220" s="42"/>
      <c r="D1220" s="42"/>
    </row>
    <row r="1221" spans="1:4">
      <c r="A1221" s="41"/>
      <c r="B1221" s="42"/>
      <c r="C1221" s="42"/>
      <c r="D1221" s="42"/>
    </row>
    <row r="1222" spans="1:4">
      <c r="A1222" s="41"/>
      <c r="B1222" s="42"/>
      <c r="C1222" s="42"/>
      <c r="D1222" s="42"/>
    </row>
    <row r="1223" spans="1:4">
      <c r="A1223" s="41"/>
      <c r="B1223" s="42"/>
      <c r="C1223" s="42"/>
      <c r="D1223" s="42"/>
    </row>
    <row r="1224" spans="1:4">
      <c r="A1224" s="41"/>
      <c r="B1224" s="42"/>
      <c r="C1224" s="42"/>
      <c r="D1224" s="42"/>
    </row>
    <row r="1225" spans="1:4">
      <c r="A1225" s="41"/>
      <c r="B1225" s="42"/>
      <c r="C1225" s="42"/>
      <c r="D1225" s="42"/>
    </row>
    <row r="1226" spans="1:4">
      <c r="A1226" s="41"/>
      <c r="B1226" s="42"/>
      <c r="C1226" s="42"/>
      <c r="D1226" s="42"/>
    </row>
    <row r="1227" spans="1:4">
      <c r="A1227" s="41"/>
      <c r="B1227" s="42"/>
      <c r="C1227" s="42"/>
      <c r="D1227" s="42"/>
    </row>
    <row r="1228" spans="1:4">
      <c r="A1228" s="41"/>
      <c r="B1228" s="42"/>
      <c r="C1228" s="42"/>
      <c r="D1228" s="42"/>
    </row>
    <row r="1229" spans="1:4">
      <c r="A1229" s="41"/>
      <c r="B1229" s="42"/>
      <c r="C1229" s="42"/>
      <c r="D1229" s="42"/>
    </row>
    <row r="1230" spans="1:4">
      <c r="A1230" s="41"/>
      <c r="B1230" s="42"/>
      <c r="C1230" s="42"/>
      <c r="D1230" s="42"/>
    </row>
    <row r="1231" spans="1:4">
      <c r="A1231" s="41"/>
      <c r="B1231" s="42"/>
      <c r="C1231" s="42"/>
      <c r="D1231" s="42"/>
    </row>
    <row r="1232" spans="1:4">
      <c r="A1232" s="41"/>
      <c r="B1232" s="42"/>
      <c r="C1232" s="42"/>
      <c r="D1232" s="42"/>
    </row>
    <row r="1233" spans="1:4">
      <c r="A1233" s="41"/>
      <c r="B1233" s="42"/>
      <c r="C1233" s="42"/>
      <c r="D1233" s="42"/>
    </row>
    <row r="1234" spans="1:4">
      <c r="A1234" s="41"/>
      <c r="B1234" s="42"/>
      <c r="C1234" s="42"/>
      <c r="D1234" s="42"/>
    </row>
    <row r="1235" spans="1:4">
      <c r="A1235" s="41"/>
      <c r="B1235" s="42"/>
      <c r="C1235" s="42"/>
      <c r="D1235" s="42"/>
    </row>
    <row r="1236" spans="1:4">
      <c r="A1236" s="41"/>
      <c r="B1236" s="42"/>
      <c r="C1236" s="42"/>
      <c r="D1236" s="42"/>
    </row>
    <row r="1237" spans="1:4">
      <c r="A1237" s="41"/>
      <c r="B1237" s="42"/>
      <c r="C1237" s="42"/>
      <c r="D1237" s="42"/>
    </row>
    <row r="1238" spans="1:4">
      <c r="A1238" s="41"/>
      <c r="B1238" s="42"/>
      <c r="C1238" s="42"/>
      <c r="D1238" s="42"/>
    </row>
    <row r="1239" spans="1:4">
      <c r="A1239" s="41"/>
      <c r="B1239" s="42"/>
      <c r="C1239" s="42"/>
      <c r="D1239" s="42"/>
    </row>
    <row r="1240" spans="1:4">
      <c r="A1240" s="41"/>
      <c r="B1240" s="42"/>
      <c r="C1240" s="42"/>
      <c r="D1240" s="42"/>
    </row>
    <row r="1241" spans="1:4">
      <c r="A1241" s="41"/>
      <c r="B1241" s="42"/>
      <c r="C1241" s="42"/>
      <c r="D1241" s="42"/>
    </row>
    <row r="1242" spans="1:4">
      <c r="A1242" s="41"/>
      <c r="B1242" s="42"/>
      <c r="C1242" s="42"/>
      <c r="D1242" s="42"/>
    </row>
    <row r="1243" spans="1:4">
      <c r="A1243" s="41"/>
      <c r="B1243" s="42"/>
      <c r="C1243" s="42"/>
      <c r="D1243" s="42"/>
    </row>
    <row r="1244" spans="1:4">
      <c r="A1244" s="41"/>
      <c r="B1244" s="42"/>
      <c r="C1244" s="42"/>
      <c r="D1244" s="42"/>
    </row>
    <row r="1245" spans="1:4">
      <c r="A1245" s="41"/>
      <c r="B1245" s="42"/>
      <c r="C1245" s="42"/>
      <c r="D1245" s="42"/>
    </row>
    <row r="1246" spans="1:4">
      <c r="A1246" s="41"/>
      <c r="B1246" s="42"/>
      <c r="C1246" s="42"/>
      <c r="D1246" s="42"/>
    </row>
    <row r="1247" spans="1:4">
      <c r="A1247" s="41"/>
      <c r="B1247" s="42"/>
      <c r="C1247" s="42"/>
      <c r="D1247" s="42"/>
    </row>
    <row r="1248" spans="1:4">
      <c r="A1248" s="41"/>
      <c r="B1248" s="42"/>
      <c r="C1248" s="42"/>
      <c r="D1248" s="42"/>
    </row>
    <row r="1249" spans="1:4">
      <c r="A1249" s="41"/>
      <c r="B1249" s="42"/>
      <c r="C1249" s="42"/>
      <c r="D1249" s="42"/>
    </row>
    <row r="1250" spans="1:4">
      <c r="A1250" s="41"/>
      <c r="B1250" s="42"/>
      <c r="C1250" s="42"/>
      <c r="D1250" s="42"/>
    </row>
    <row r="1251" spans="1:4">
      <c r="A1251" s="41"/>
      <c r="B1251" s="42"/>
      <c r="C1251" s="42"/>
      <c r="D1251" s="42"/>
    </row>
    <row r="1252" spans="1:4">
      <c r="A1252" s="41"/>
      <c r="B1252" s="42"/>
      <c r="C1252" s="42"/>
      <c r="D1252" s="42"/>
    </row>
    <row r="1253" spans="1:4">
      <c r="A1253" s="41"/>
      <c r="B1253" s="42"/>
      <c r="C1253" s="42"/>
      <c r="D1253" s="42"/>
    </row>
    <row r="1254" spans="1:4">
      <c r="A1254" s="41"/>
      <c r="B1254" s="42"/>
      <c r="C1254" s="42"/>
      <c r="D1254" s="42"/>
    </row>
    <row r="1255" spans="1:4">
      <c r="A1255" s="41"/>
      <c r="B1255" s="42"/>
      <c r="C1255" s="42"/>
      <c r="D1255" s="42"/>
    </row>
    <row r="1256" spans="1:4">
      <c r="A1256" s="41"/>
      <c r="B1256" s="42"/>
      <c r="C1256" s="42"/>
      <c r="D1256" s="42"/>
    </row>
    <row r="1257" spans="1:4">
      <c r="A1257" s="41"/>
      <c r="B1257" s="42"/>
      <c r="C1257" s="42"/>
      <c r="D1257" s="42"/>
    </row>
    <row r="1258" spans="1:4">
      <c r="A1258" s="41"/>
      <c r="B1258" s="42"/>
      <c r="C1258" s="42"/>
      <c r="D1258" s="42"/>
    </row>
    <row r="1259" spans="1:4">
      <c r="A1259" s="41"/>
      <c r="B1259" s="42"/>
      <c r="C1259" s="42"/>
      <c r="D1259" s="42"/>
    </row>
    <row r="1260" spans="1:4">
      <c r="A1260" s="41"/>
      <c r="B1260" s="42"/>
      <c r="C1260" s="42"/>
      <c r="D1260" s="42"/>
    </row>
    <row r="1261" spans="1:4">
      <c r="A1261" s="41"/>
      <c r="B1261" s="42"/>
      <c r="C1261" s="42"/>
      <c r="D1261" s="42"/>
    </row>
    <row r="1262" spans="1:4">
      <c r="A1262" s="41"/>
      <c r="B1262" s="42"/>
      <c r="C1262" s="42"/>
      <c r="D1262" s="42"/>
    </row>
    <row r="1263" spans="1:4">
      <c r="A1263" s="41"/>
      <c r="B1263" s="42"/>
      <c r="C1263" s="42"/>
      <c r="D1263" s="42"/>
    </row>
    <row r="1264" spans="1:4">
      <c r="A1264" s="41"/>
      <c r="B1264" s="42"/>
      <c r="C1264" s="42"/>
      <c r="D1264" s="42"/>
    </row>
    <row r="1265" spans="1:4">
      <c r="A1265" s="41"/>
      <c r="B1265" s="42"/>
      <c r="C1265" s="42"/>
      <c r="D1265" s="42"/>
    </row>
    <row r="1266" spans="1:4">
      <c r="A1266" s="41"/>
      <c r="B1266" s="42"/>
      <c r="C1266" s="42"/>
      <c r="D1266" s="42"/>
    </row>
    <row r="1267" spans="1:4">
      <c r="A1267" s="41"/>
      <c r="B1267" s="42"/>
      <c r="C1267" s="42"/>
      <c r="D1267" s="42"/>
    </row>
    <row r="1268" spans="1:4">
      <c r="A1268" s="41"/>
      <c r="B1268" s="42"/>
      <c r="C1268" s="42"/>
      <c r="D1268" s="42"/>
    </row>
    <row r="1269" spans="1:4">
      <c r="A1269" s="41"/>
      <c r="B1269" s="42"/>
      <c r="C1269" s="42"/>
      <c r="D1269" s="42"/>
    </row>
    <row r="1270" spans="1:4">
      <c r="A1270" s="41"/>
      <c r="B1270" s="42"/>
      <c r="C1270" s="42"/>
      <c r="D1270" s="42"/>
    </row>
    <row r="1271" spans="1:4">
      <c r="A1271" s="41"/>
      <c r="B1271" s="42"/>
      <c r="C1271" s="42"/>
      <c r="D1271" s="42"/>
    </row>
    <row r="1272" spans="1:4">
      <c r="A1272" s="41"/>
      <c r="B1272" s="42"/>
      <c r="C1272" s="42"/>
      <c r="D1272" s="42"/>
    </row>
    <row r="1273" spans="1:4">
      <c r="A1273" s="41"/>
      <c r="B1273" s="42"/>
      <c r="C1273" s="42"/>
      <c r="D1273" s="42"/>
    </row>
  </sheetData>
  <phoneticPr fontId="0" type="noConversion"/>
  <pageMargins left="0.70866141732283472" right="0.11811023622047245" top="0.43307086614173229" bottom="0.59055118110236227" header="0.19685039370078741" footer="0.51181102362204722"/>
  <pageSetup paperSize="9" scale="90" orientation="portrait" r:id="rId1"/>
  <headerFooter alignWithMargins="0"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406"/>
  <sheetViews>
    <sheetView tabSelected="1" topLeftCell="A295" zoomScaleNormal="100" zoomScaleSheetLayoutView="100" workbookViewId="0">
      <selection activeCell="I320" sqref="I320"/>
    </sheetView>
  </sheetViews>
  <sheetFormatPr defaultRowHeight="11.25" outlineLevelRow="2"/>
  <cols>
    <col min="1" max="1" width="7.42578125" style="47" customWidth="1"/>
    <col min="2" max="2" width="9.140625" style="78"/>
    <col min="3" max="3" width="27" style="79" customWidth="1"/>
    <col min="4" max="4" width="10.28515625" style="47" customWidth="1"/>
    <col min="5" max="5" width="9.85546875" style="47" customWidth="1"/>
    <col min="6" max="6" width="10.28515625" style="47" customWidth="1"/>
    <col min="7" max="16384" width="9.140625" style="47"/>
  </cols>
  <sheetData>
    <row r="1" spans="1:6" ht="12" thickBot="1">
      <c r="C1" s="130"/>
      <c r="D1" s="1"/>
      <c r="E1" s="1"/>
      <c r="F1" s="2"/>
    </row>
    <row r="2" spans="1:6" ht="30" customHeight="1" thickTop="1">
      <c r="A2" s="131"/>
      <c r="B2" s="48"/>
      <c r="C2" s="223" t="s">
        <v>264</v>
      </c>
      <c r="D2" s="224"/>
      <c r="E2" s="224"/>
      <c r="F2" s="120"/>
    </row>
    <row r="3" spans="1:6" ht="11.25" customHeight="1" thickBot="1">
      <c r="A3" s="126"/>
      <c r="B3" s="127"/>
      <c r="C3" s="129"/>
      <c r="D3" s="128"/>
      <c r="E3" s="128"/>
      <c r="F3" s="120"/>
    </row>
    <row r="4" spans="1:6" ht="12" customHeight="1" thickTop="1" thickBot="1">
      <c r="A4" s="120"/>
      <c r="B4" s="108"/>
      <c r="C4" s="109"/>
      <c r="D4" s="110"/>
      <c r="E4" s="110"/>
      <c r="F4" s="245"/>
    </row>
    <row r="5" spans="1:6" ht="20.25" hidden="1" customHeight="1" thickTop="1">
      <c r="A5" s="55"/>
      <c r="B5" s="56"/>
      <c r="C5" s="51"/>
      <c r="D5" s="45"/>
      <c r="E5" s="45"/>
      <c r="F5" s="2"/>
    </row>
    <row r="6" spans="1:6" ht="23.25" hidden="1" customHeight="1" thickTop="1" thickBot="1">
      <c r="A6" s="2"/>
      <c r="B6" s="56"/>
      <c r="C6" s="51"/>
      <c r="D6" s="2"/>
      <c r="E6" s="2"/>
      <c r="F6" s="2"/>
    </row>
    <row r="7" spans="1:6" ht="0.75" hidden="1" customHeight="1" thickBot="1">
      <c r="A7" s="55"/>
      <c r="B7" s="56"/>
      <c r="C7" s="51"/>
      <c r="D7" s="57"/>
      <c r="E7" s="57"/>
      <c r="F7" s="2"/>
    </row>
    <row r="8" spans="1:6" ht="12" thickTop="1">
      <c r="A8" s="132" t="s">
        <v>51</v>
      </c>
      <c r="B8" s="133"/>
      <c r="C8" s="134"/>
      <c r="D8" s="158">
        <v>2011</v>
      </c>
      <c r="E8" s="159">
        <v>2012</v>
      </c>
      <c r="F8" s="246">
        <v>2013</v>
      </c>
    </row>
    <row r="9" spans="1:6" ht="12" customHeight="1">
      <c r="A9" s="58"/>
      <c r="B9" s="59"/>
      <c r="C9" s="44"/>
      <c r="D9" s="92" t="s">
        <v>237</v>
      </c>
      <c r="E9" s="92" t="s">
        <v>237</v>
      </c>
      <c r="F9" s="247" t="s">
        <v>237</v>
      </c>
    </row>
    <row r="10" spans="1:6" ht="12" customHeight="1">
      <c r="A10" s="200" t="s">
        <v>3</v>
      </c>
      <c r="B10" s="196"/>
      <c r="C10" s="197"/>
      <c r="D10" s="198">
        <f>D11+D18+D37+D47+D57+D68+D78</f>
        <v>78564</v>
      </c>
      <c r="E10" s="198">
        <f>E11+E18+E37+E47+E57+E68+E78</f>
        <v>78921</v>
      </c>
      <c r="F10" s="248">
        <f>F11+F18+F47+F57+F68+F78</f>
        <v>77023</v>
      </c>
    </row>
    <row r="11" spans="1:6" ht="12" customHeight="1">
      <c r="A11" s="61"/>
      <c r="B11" s="62">
        <v>610</v>
      </c>
      <c r="C11" s="63" t="s">
        <v>255</v>
      </c>
      <c r="D11" s="95">
        <f>D15+D17+D16</f>
        <v>43070</v>
      </c>
      <c r="E11" s="95">
        <f>E15+E17</f>
        <v>43800</v>
      </c>
      <c r="F11" s="249">
        <f>F15+F17</f>
        <v>44500</v>
      </c>
    </row>
    <row r="12" spans="1:6" ht="12" hidden="1" customHeight="1" outlineLevel="2">
      <c r="A12" s="64"/>
      <c r="B12" s="59">
        <v>611</v>
      </c>
      <c r="C12" s="44" t="s">
        <v>58</v>
      </c>
      <c r="D12" s="95" t="e">
        <f>#REF!/30.126</f>
        <v>#REF!</v>
      </c>
      <c r="E12" s="96"/>
      <c r="F12" s="233"/>
    </row>
    <row r="13" spans="1:6" ht="12" hidden="1" customHeight="1" outlineLevel="2">
      <c r="A13" s="58"/>
      <c r="B13" s="59">
        <v>612</v>
      </c>
      <c r="C13" s="44" t="s">
        <v>59</v>
      </c>
      <c r="D13" s="95" t="e">
        <f>#REF!/30.126</f>
        <v>#REF!</v>
      </c>
      <c r="E13" s="96"/>
      <c r="F13" s="233"/>
    </row>
    <row r="14" spans="1:6" ht="12" hidden="1" customHeight="1" outlineLevel="2">
      <c r="A14" s="58"/>
      <c r="B14" s="43">
        <v>614</v>
      </c>
      <c r="C14" s="44" t="s">
        <v>26</v>
      </c>
      <c r="D14" s="95" t="e">
        <f>#REF!/30.126</f>
        <v>#REF!</v>
      </c>
      <c r="E14" s="96"/>
      <c r="F14" s="233"/>
    </row>
    <row r="15" spans="1:6" ht="12" customHeight="1" outlineLevel="2">
      <c r="A15" s="58"/>
      <c r="B15" s="43">
        <v>611</v>
      </c>
      <c r="C15" s="44" t="s">
        <v>147</v>
      </c>
      <c r="D15" s="96">
        <v>32950</v>
      </c>
      <c r="E15" s="96">
        <v>34000</v>
      </c>
      <c r="F15" s="233">
        <v>34500</v>
      </c>
    </row>
    <row r="16" spans="1:6" ht="12" customHeight="1" outlineLevel="2">
      <c r="A16" s="58"/>
      <c r="B16" s="43">
        <v>614</v>
      </c>
      <c r="C16" s="44" t="s">
        <v>94</v>
      </c>
      <c r="D16" s="96">
        <v>500</v>
      </c>
      <c r="E16" s="96"/>
      <c r="F16" s="233"/>
    </row>
    <row r="17" spans="1:6" ht="12" customHeight="1" outlineLevel="2">
      <c r="A17" s="58"/>
      <c r="B17" s="43">
        <v>612</v>
      </c>
      <c r="C17" s="44" t="s">
        <v>148</v>
      </c>
      <c r="D17" s="96">
        <v>9620</v>
      </c>
      <c r="E17" s="96">
        <v>9800</v>
      </c>
      <c r="F17" s="233">
        <v>10000</v>
      </c>
    </row>
    <row r="18" spans="1:6" s="69" customFormat="1" ht="12" customHeight="1">
      <c r="A18" s="66"/>
      <c r="B18" s="67">
        <v>620</v>
      </c>
      <c r="C18" s="279" t="s">
        <v>40</v>
      </c>
      <c r="D18" s="95">
        <f>D29+D30+D31+D32+D33+D34+D35+D36</f>
        <v>15856</v>
      </c>
      <c r="E18" s="98">
        <f>E29+E30+E31+E32+E33+E34+E35+E36</f>
        <v>16133</v>
      </c>
      <c r="F18" s="251">
        <f>F29+F30+F31+F32+F33+F34+F35+F36</f>
        <v>16400</v>
      </c>
    </row>
    <row r="19" spans="1:6" ht="12" hidden="1" customHeight="1" outlineLevel="1">
      <c r="A19" s="58"/>
      <c r="B19" s="59">
        <v>621</v>
      </c>
      <c r="C19" s="44" t="s">
        <v>60</v>
      </c>
      <c r="D19" s="95" t="e">
        <f>#REF!/30.126</f>
        <v>#REF!</v>
      </c>
      <c r="E19" s="96" t="e">
        <f>#REF!/30.126</f>
        <v>#REF!</v>
      </c>
      <c r="F19" s="233" t="e">
        <f>#REF!/30.126</f>
        <v>#REF!</v>
      </c>
    </row>
    <row r="20" spans="1:6" ht="12" hidden="1" customHeight="1" outlineLevel="1">
      <c r="A20" s="58"/>
      <c r="B20" s="59">
        <v>623</v>
      </c>
      <c r="C20" s="44" t="s">
        <v>61</v>
      </c>
      <c r="D20" s="95" t="e">
        <f>#REF!/30.126</f>
        <v>#REF!</v>
      </c>
      <c r="E20" s="96" t="e">
        <f>#REF!/30.126</f>
        <v>#REF!</v>
      </c>
      <c r="F20" s="233" t="e">
        <f>#REF!/30.126</f>
        <v>#REF!</v>
      </c>
    </row>
    <row r="21" spans="1:6" ht="12" hidden="1" customHeight="1" outlineLevel="1">
      <c r="A21" s="58"/>
      <c r="B21" s="59" t="s">
        <v>4</v>
      </c>
      <c r="C21" s="44" t="s">
        <v>62</v>
      </c>
      <c r="D21" s="95" t="e">
        <f>#REF!/30.126</f>
        <v>#REF!</v>
      </c>
      <c r="E21" s="96" t="e">
        <f>#REF!/30.126</f>
        <v>#REF!</v>
      </c>
      <c r="F21" s="233" t="e">
        <f>#REF!/30.126</f>
        <v>#REF!</v>
      </c>
    </row>
    <row r="22" spans="1:6" ht="12" hidden="1" customHeight="1" outlineLevel="1">
      <c r="A22" s="58"/>
      <c r="B22" s="59" t="s">
        <v>5</v>
      </c>
      <c r="C22" s="44" t="s">
        <v>63</v>
      </c>
      <c r="D22" s="95" t="e">
        <f>#REF!/30.126</f>
        <v>#REF!</v>
      </c>
      <c r="E22" s="96" t="e">
        <f>#REF!/30.126</f>
        <v>#REF!</v>
      </c>
      <c r="F22" s="233" t="e">
        <f>#REF!/30.126</f>
        <v>#REF!</v>
      </c>
    </row>
    <row r="23" spans="1:6" ht="12" hidden="1" customHeight="1" outlineLevel="1">
      <c r="A23" s="58"/>
      <c r="B23" s="43">
        <v>625003</v>
      </c>
      <c r="C23" s="44" t="s">
        <v>64</v>
      </c>
      <c r="D23" s="95" t="e">
        <f>#REF!/30.126</f>
        <v>#REF!</v>
      </c>
      <c r="E23" s="96" t="e">
        <f>#REF!/30.126</f>
        <v>#REF!</v>
      </c>
      <c r="F23" s="233" t="e">
        <f>#REF!/30.126</f>
        <v>#REF!</v>
      </c>
    </row>
    <row r="24" spans="1:6" ht="12" hidden="1" customHeight="1" outlineLevel="1">
      <c r="A24" s="58"/>
      <c r="B24" s="43">
        <v>625004</v>
      </c>
      <c r="C24" s="44" t="s">
        <v>65</v>
      </c>
      <c r="D24" s="95" t="e">
        <f>#REF!/30.126</f>
        <v>#REF!</v>
      </c>
      <c r="E24" s="96" t="e">
        <f>#REF!/30.126</f>
        <v>#REF!</v>
      </c>
      <c r="F24" s="233" t="e">
        <f>#REF!/30.126</f>
        <v>#REF!</v>
      </c>
    </row>
    <row r="25" spans="1:6" ht="12" hidden="1" customHeight="1" outlineLevel="1">
      <c r="A25" s="58"/>
      <c r="B25" s="43">
        <v>625005</v>
      </c>
      <c r="C25" s="44" t="s">
        <v>66</v>
      </c>
      <c r="D25" s="95" t="e">
        <f>#REF!/30.126</f>
        <v>#REF!</v>
      </c>
      <c r="E25" s="96" t="e">
        <f>#REF!/30.126</f>
        <v>#REF!</v>
      </c>
      <c r="F25" s="233" t="e">
        <f>#REF!/30.126</f>
        <v>#REF!</v>
      </c>
    </row>
    <row r="26" spans="1:6" ht="12" hidden="1" customHeight="1" outlineLevel="1">
      <c r="A26" s="58"/>
      <c r="B26" s="43">
        <v>625007</v>
      </c>
      <c r="C26" s="44" t="s">
        <v>67</v>
      </c>
      <c r="D26" s="95" t="e">
        <f>#REF!/30.126</f>
        <v>#REF!</v>
      </c>
      <c r="E26" s="96" t="e">
        <f>#REF!/30.126</f>
        <v>#REF!</v>
      </c>
      <c r="F26" s="233" t="e">
        <f>#REF!/30.126</f>
        <v>#REF!</v>
      </c>
    </row>
    <row r="27" spans="1:6" ht="12" hidden="1" customHeight="1" outlineLevel="1">
      <c r="A27" s="58"/>
      <c r="B27" s="59">
        <v>627</v>
      </c>
      <c r="C27" s="44" t="s">
        <v>68</v>
      </c>
      <c r="D27" s="95" t="e">
        <f>#REF!/30.126</f>
        <v>#REF!</v>
      </c>
      <c r="E27" s="96" t="e">
        <f>#REF!/30.126</f>
        <v>#REF!</v>
      </c>
      <c r="F27" s="233" t="e">
        <f>#REF!/30.126</f>
        <v>#REF!</v>
      </c>
    </row>
    <row r="28" spans="1:6" ht="12" hidden="1" customHeight="1" outlineLevel="1">
      <c r="A28" s="58"/>
      <c r="B28" s="59"/>
      <c r="C28" s="44"/>
      <c r="D28" s="95" t="e">
        <f>#REF!/30.126</f>
        <v>#REF!</v>
      </c>
      <c r="E28" s="96" t="e">
        <f>#REF!/30.126</f>
        <v>#REF!</v>
      </c>
      <c r="F28" s="233" t="e">
        <f>#REF!/30.126</f>
        <v>#REF!</v>
      </c>
    </row>
    <row r="29" spans="1:6" ht="12" customHeight="1" outlineLevel="1">
      <c r="A29" s="58"/>
      <c r="B29" s="59">
        <v>621</v>
      </c>
      <c r="C29" s="44" t="s">
        <v>149</v>
      </c>
      <c r="D29" s="96">
        <v>4307</v>
      </c>
      <c r="E29" s="96">
        <v>4380</v>
      </c>
      <c r="F29" s="233">
        <v>4450</v>
      </c>
    </row>
    <row r="30" spans="1:6" ht="12" customHeight="1" outlineLevel="1">
      <c r="A30" s="58"/>
      <c r="B30" s="59">
        <v>625001</v>
      </c>
      <c r="C30" s="44" t="s">
        <v>150</v>
      </c>
      <c r="D30" s="96">
        <v>603</v>
      </c>
      <c r="E30" s="96">
        <v>615</v>
      </c>
      <c r="F30" s="233">
        <v>625</v>
      </c>
    </row>
    <row r="31" spans="1:6" ht="12" customHeight="1" outlineLevel="1">
      <c r="A31" s="58"/>
      <c r="B31" s="59">
        <v>625002</v>
      </c>
      <c r="C31" s="44" t="s">
        <v>151</v>
      </c>
      <c r="D31" s="96">
        <v>6030</v>
      </c>
      <c r="E31" s="96">
        <v>6130</v>
      </c>
      <c r="F31" s="233">
        <v>6230</v>
      </c>
    </row>
    <row r="32" spans="1:6" ht="12" customHeight="1" outlineLevel="1">
      <c r="A32" s="58"/>
      <c r="B32" s="59">
        <v>625003</v>
      </c>
      <c r="C32" s="44" t="s">
        <v>152</v>
      </c>
      <c r="D32" s="96">
        <v>345</v>
      </c>
      <c r="E32" s="96">
        <v>355</v>
      </c>
      <c r="F32" s="233">
        <v>360</v>
      </c>
    </row>
    <row r="33" spans="1:6" ht="12" customHeight="1" outlineLevel="1">
      <c r="A33" s="58"/>
      <c r="B33" s="59">
        <v>625004</v>
      </c>
      <c r="C33" s="44" t="s">
        <v>153</v>
      </c>
      <c r="D33" s="96">
        <v>1295</v>
      </c>
      <c r="E33" s="96">
        <v>1315</v>
      </c>
      <c r="F33" s="233">
        <v>1335</v>
      </c>
    </row>
    <row r="34" spans="1:6" ht="12" customHeight="1" outlineLevel="1">
      <c r="A34" s="58"/>
      <c r="B34" s="59">
        <v>625005</v>
      </c>
      <c r="C34" s="44" t="s">
        <v>154</v>
      </c>
      <c r="D34" s="96">
        <v>430</v>
      </c>
      <c r="E34" s="96">
        <v>438</v>
      </c>
      <c r="F34" s="233">
        <v>445</v>
      </c>
    </row>
    <row r="35" spans="1:6" ht="12" customHeight="1" outlineLevel="1">
      <c r="A35" s="58"/>
      <c r="B35" s="59">
        <v>625007</v>
      </c>
      <c r="C35" s="44" t="s">
        <v>155</v>
      </c>
      <c r="D35" s="96">
        <v>2046</v>
      </c>
      <c r="E35" s="96">
        <v>2080</v>
      </c>
      <c r="F35" s="233">
        <v>2115</v>
      </c>
    </row>
    <row r="36" spans="1:6" ht="12" customHeight="1" outlineLevel="1">
      <c r="A36" s="58"/>
      <c r="B36" s="59">
        <v>627</v>
      </c>
      <c r="C36" s="44" t="s">
        <v>156</v>
      </c>
      <c r="D36" s="96">
        <v>800</v>
      </c>
      <c r="E36" s="96">
        <v>820</v>
      </c>
      <c r="F36" s="233">
        <v>840</v>
      </c>
    </row>
    <row r="37" spans="1:6" s="72" customFormat="1" ht="12" customHeight="1">
      <c r="A37" s="70"/>
      <c r="B37" s="62">
        <v>630</v>
      </c>
      <c r="C37" s="71" t="s">
        <v>6</v>
      </c>
      <c r="D37" s="95">
        <f>D38+D40+D41+D46</f>
        <v>2865</v>
      </c>
      <c r="E37" s="95">
        <f>E38+E40+E41+E46</f>
        <v>2865</v>
      </c>
      <c r="F37" s="95">
        <f>F38+F40+F41+F46</f>
        <v>2865</v>
      </c>
    </row>
    <row r="38" spans="1:6" s="72" customFormat="1" ht="12" customHeight="1">
      <c r="A38" s="105" t="s">
        <v>49</v>
      </c>
      <c r="B38" s="101">
        <v>631</v>
      </c>
      <c r="C38" s="215" t="s">
        <v>36</v>
      </c>
      <c r="D38" s="96">
        <v>500</v>
      </c>
      <c r="E38" s="96">
        <v>500</v>
      </c>
      <c r="F38" s="96">
        <v>500</v>
      </c>
    </row>
    <row r="39" spans="1:6" ht="12" hidden="1" customHeight="1" outlineLevel="1">
      <c r="A39" s="58"/>
      <c r="B39" s="102" t="s">
        <v>7</v>
      </c>
      <c r="C39" s="99" t="s">
        <v>69</v>
      </c>
      <c r="D39" s="96" t="e">
        <f>#REF!/30.126</f>
        <v>#REF!</v>
      </c>
      <c r="E39" s="96" t="e">
        <f>#REF!/30.126</f>
        <v>#REF!</v>
      </c>
      <c r="F39" s="96" t="e">
        <f>#REF!/30.126</f>
        <v>#REF!</v>
      </c>
    </row>
    <row r="40" spans="1:6" ht="12" customHeight="1" outlineLevel="1">
      <c r="A40" s="58"/>
      <c r="B40" s="102">
        <v>632003</v>
      </c>
      <c r="C40" s="99" t="s">
        <v>158</v>
      </c>
      <c r="D40" s="96">
        <v>365</v>
      </c>
      <c r="E40" s="96">
        <v>365</v>
      </c>
      <c r="F40" s="96">
        <v>365</v>
      </c>
    </row>
    <row r="41" spans="1:6" s="72" customFormat="1" ht="12" customHeight="1">
      <c r="A41" s="70"/>
      <c r="B41" s="101">
        <v>632003</v>
      </c>
      <c r="C41" s="100" t="s">
        <v>157</v>
      </c>
      <c r="D41" s="96">
        <v>2000</v>
      </c>
      <c r="E41" s="96">
        <v>2000</v>
      </c>
      <c r="F41" s="96">
        <v>2000</v>
      </c>
    </row>
    <row r="42" spans="1:6" ht="12" hidden="1" customHeight="1" outlineLevel="1">
      <c r="A42" s="58"/>
      <c r="B42" s="103">
        <v>632001</v>
      </c>
      <c r="C42" s="99" t="s">
        <v>70</v>
      </c>
      <c r="D42" s="95" t="e">
        <f>#REF!/30.126</f>
        <v>#REF!</v>
      </c>
      <c r="E42" s="95" t="e">
        <f>#REF!/30.126</f>
        <v>#REF!</v>
      </c>
      <c r="F42" s="95" t="e">
        <f>#REF!/30.126</f>
        <v>#REF!</v>
      </c>
    </row>
    <row r="43" spans="1:6" ht="12" hidden="1" customHeight="1" outlineLevel="1">
      <c r="A43" s="58"/>
      <c r="B43" s="103" t="s">
        <v>24</v>
      </c>
      <c r="C43" s="99" t="s">
        <v>70</v>
      </c>
      <c r="D43" s="95" t="e">
        <f>#REF!/30.126</f>
        <v>#REF!</v>
      </c>
      <c r="E43" s="95" t="e">
        <f>#REF!/30.126</f>
        <v>#REF!</v>
      </c>
      <c r="F43" s="95" t="e">
        <f>#REF!/30.126</f>
        <v>#REF!</v>
      </c>
    </row>
    <row r="44" spans="1:6" ht="12" hidden="1" customHeight="1" outlineLevel="1">
      <c r="A44" s="58"/>
      <c r="B44" s="103">
        <v>632002</v>
      </c>
      <c r="C44" s="99" t="s">
        <v>71</v>
      </c>
      <c r="D44" s="95" t="e">
        <f>#REF!/30.126</f>
        <v>#REF!</v>
      </c>
      <c r="E44" s="95" t="e">
        <f>#REF!/30.126</f>
        <v>#REF!</v>
      </c>
      <c r="F44" s="95" t="e">
        <f>#REF!/30.126</f>
        <v>#REF!</v>
      </c>
    </row>
    <row r="45" spans="1:6" ht="22.5" hidden="1" outlineLevel="1">
      <c r="A45" s="58"/>
      <c r="B45" s="103">
        <v>632003</v>
      </c>
      <c r="C45" s="99" t="s">
        <v>72</v>
      </c>
      <c r="D45" s="95" t="e">
        <f>#REF!/30.126</f>
        <v>#REF!</v>
      </c>
      <c r="E45" s="95" t="e">
        <f>#REF!/30.126</f>
        <v>#REF!</v>
      </c>
      <c r="F45" s="95" t="e">
        <f>#REF!/30.126</f>
        <v>#REF!</v>
      </c>
    </row>
    <row r="46" spans="1:6" outlineLevel="1">
      <c r="A46" s="58"/>
      <c r="B46" s="103">
        <v>632004</v>
      </c>
      <c r="C46" s="99" t="s">
        <v>260</v>
      </c>
      <c r="D46" s="289">
        <v>0</v>
      </c>
      <c r="E46" s="289">
        <v>0</v>
      </c>
      <c r="F46" s="289">
        <v>0</v>
      </c>
    </row>
    <row r="47" spans="1:6" s="72" customFormat="1" ht="12" customHeight="1">
      <c r="A47" s="70"/>
      <c r="B47" s="101">
        <v>633</v>
      </c>
      <c r="C47" s="215" t="s">
        <v>37</v>
      </c>
      <c r="D47" s="95">
        <f>D48+D49+D50+D51+D52+D53+D54+D55+D56</f>
        <v>5000</v>
      </c>
      <c r="E47" s="98">
        <f>E48+E49+E50+E51+E52+E53+E54+E55+E56</f>
        <v>4350</v>
      </c>
      <c r="F47" s="251">
        <f>F48+F49+F50+F51+F52+F53+F54+F55+F56</f>
        <v>4350</v>
      </c>
    </row>
    <row r="48" spans="1:6" ht="12" customHeight="1" outlineLevel="1">
      <c r="A48" s="58"/>
      <c r="B48" s="103">
        <v>633001</v>
      </c>
      <c r="C48" s="99" t="s">
        <v>73</v>
      </c>
      <c r="D48" s="96">
        <v>350</v>
      </c>
      <c r="E48" s="96">
        <v>350</v>
      </c>
      <c r="F48" s="233">
        <v>350</v>
      </c>
    </row>
    <row r="49" spans="1:6" ht="12" customHeight="1" outlineLevel="1">
      <c r="A49" s="58"/>
      <c r="B49" s="102" t="s">
        <v>8</v>
      </c>
      <c r="C49" s="99" t="s">
        <v>74</v>
      </c>
      <c r="D49" s="96">
        <v>1000</v>
      </c>
      <c r="E49" s="96">
        <v>350</v>
      </c>
      <c r="F49" s="233">
        <v>350</v>
      </c>
    </row>
    <row r="50" spans="1:6" ht="12" customHeight="1" outlineLevel="1">
      <c r="A50" s="58"/>
      <c r="B50" s="102">
        <v>633006</v>
      </c>
      <c r="C50" s="99" t="s">
        <v>159</v>
      </c>
      <c r="D50" s="96">
        <v>350</v>
      </c>
      <c r="E50" s="96">
        <v>350</v>
      </c>
      <c r="F50" s="233">
        <v>350</v>
      </c>
    </row>
    <row r="51" spans="1:6" ht="12" customHeight="1" outlineLevel="1">
      <c r="A51" s="58"/>
      <c r="B51" s="102">
        <v>633006</v>
      </c>
      <c r="C51" s="99" t="s">
        <v>161</v>
      </c>
      <c r="D51" s="96">
        <v>200</v>
      </c>
      <c r="E51" s="96">
        <v>200</v>
      </c>
      <c r="F51" s="233">
        <v>200</v>
      </c>
    </row>
    <row r="52" spans="1:6" ht="12" customHeight="1" outlineLevel="1">
      <c r="A52" s="58"/>
      <c r="B52" s="102">
        <v>633006</v>
      </c>
      <c r="C52" s="99" t="s">
        <v>160</v>
      </c>
      <c r="D52" s="96">
        <v>350</v>
      </c>
      <c r="E52" s="96">
        <v>350</v>
      </c>
      <c r="F52" s="233">
        <v>350</v>
      </c>
    </row>
    <row r="53" spans="1:6" ht="12" customHeight="1" outlineLevel="1">
      <c r="A53" s="58"/>
      <c r="B53" s="103">
        <v>633006</v>
      </c>
      <c r="C53" s="99" t="s">
        <v>75</v>
      </c>
      <c r="D53" s="96">
        <v>350</v>
      </c>
      <c r="E53" s="96">
        <v>350</v>
      </c>
      <c r="F53" s="233">
        <v>350</v>
      </c>
    </row>
    <row r="54" spans="1:6" ht="12" customHeight="1" outlineLevel="1">
      <c r="A54" s="58"/>
      <c r="B54" s="103">
        <v>633009</v>
      </c>
      <c r="C54" s="99" t="s">
        <v>238</v>
      </c>
      <c r="D54" s="96">
        <v>500</v>
      </c>
      <c r="E54" s="96">
        <v>500</v>
      </c>
      <c r="F54" s="233">
        <v>500</v>
      </c>
    </row>
    <row r="55" spans="1:6" ht="12" customHeight="1" outlineLevel="1">
      <c r="A55" s="58"/>
      <c r="B55" s="103">
        <v>633013</v>
      </c>
      <c r="C55" s="99" t="s">
        <v>76</v>
      </c>
      <c r="D55" s="96">
        <v>500</v>
      </c>
      <c r="E55" s="96">
        <v>500</v>
      </c>
      <c r="F55" s="233">
        <v>500</v>
      </c>
    </row>
    <row r="56" spans="1:6" ht="12" customHeight="1" outlineLevel="1">
      <c r="A56" s="58"/>
      <c r="B56" s="103">
        <v>633016</v>
      </c>
      <c r="C56" s="99" t="s">
        <v>77</v>
      </c>
      <c r="D56" s="96">
        <v>1400</v>
      </c>
      <c r="E56" s="96">
        <v>1400</v>
      </c>
      <c r="F56" s="233">
        <v>1400</v>
      </c>
    </row>
    <row r="57" spans="1:6" s="72" customFormat="1" ht="12" customHeight="1">
      <c r="A57" s="70"/>
      <c r="B57" s="101">
        <v>634</v>
      </c>
      <c r="C57" s="276" t="s">
        <v>9</v>
      </c>
      <c r="D57" s="95">
        <f>D62+D63+D64+D65+D66+D67</f>
        <v>3333</v>
      </c>
      <c r="E57" s="98">
        <f>E62+E63+E64+E65+E66+E67</f>
        <v>3333</v>
      </c>
      <c r="F57" s="251">
        <f>F62+F63+F64+F65+F66+F67</f>
        <v>3333</v>
      </c>
    </row>
    <row r="58" spans="1:6" ht="12" hidden="1" customHeight="1" outlineLevel="1">
      <c r="A58" s="58"/>
      <c r="B58" s="102" t="s">
        <v>10</v>
      </c>
      <c r="C58" s="99" t="s">
        <v>78</v>
      </c>
      <c r="D58" s="95" t="e">
        <f>#REF!/30.126</f>
        <v>#REF!</v>
      </c>
      <c r="E58" s="96" t="e">
        <f>#REF!/30.126</f>
        <v>#REF!</v>
      </c>
      <c r="F58" s="233" t="e">
        <f>#REF!/30.126</f>
        <v>#REF!</v>
      </c>
    </row>
    <row r="59" spans="1:6" ht="12" hidden="1" customHeight="1" outlineLevel="1">
      <c r="A59" s="58"/>
      <c r="B59" s="103">
        <v>634002</v>
      </c>
      <c r="C59" s="99" t="s">
        <v>79</v>
      </c>
      <c r="D59" s="95" t="e">
        <f>#REF!/30.126</f>
        <v>#REF!</v>
      </c>
      <c r="E59" s="96" t="e">
        <f>#REF!/30.126</f>
        <v>#REF!</v>
      </c>
      <c r="F59" s="233" t="e">
        <f>#REF!/30.126</f>
        <v>#REF!</v>
      </c>
    </row>
    <row r="60" spans="1:6" ht="12" hidden="1" customHeight="1" outlineLevel="1">
      <c r="A60" s="58"/>
      <c r="B60" s="103">
        <v>634005</v>
      </c>
      <c r="C60" s="99" t="s">
        <v>81</v>
      </c>
      <c r="D60" s="95" t="e">
        <f>#REF!/30.126</f>
        <v>#REF!</v>
      </c>
      <c r="E60" s="96" t="e">
        <f>#REF!/30.126</f>
        <v>#REF!</v>
      </c>
      <c r="F60" s="233" t="e">
        <f>#REF!/30.126</f>
        <v>#REF!</v>
      </c>
    </row>
    <row r="61" spans="1:6" ht="12" hidden="1" customHeight="1" outlineLevel="1">
      <c r="A61" s="58"/>
      <c r="B61" s="103">
        <v>634004</v>
      </c>
      <c r="C61" s="99" t="s">
        <v>82</v>
      </c>
      <c r="D61" s="95" t="e">
        <f>#REF!/30.126</f>
        <v>#REF!</v>
      </c>
      <c r="E61" s="96" t="e">
        <f>#REF!/30.126</f>
        <v>#REF!</v>
      </c>
      <c r="F61" s="233" t="e">
        <f>#REF!/30.126</f>
        <v>#REF!</v>
      </c>
    </row>
    <row r="62" spans="1:6" ht="12" customHeight="1" outlineLevel="1">
      <c r="A62" s="58"/>
      <c r="B62" s="103">
        <v>634001</v>
      </c>
      <c r="C62" s="99" t="s">
        <v>162</v>
      </c>
      <c r="D62" s="96">
        <v>1500</v>
      </c>
      <c r="E62" s="96">
        <v>1500</v>
      </c>
      <c r="F62" s="233">
        <v>1500</v>
      </c>
    </row>
    <row r="63" spans="1:6" ht="12" customHeight="1" outlineLevel="1">
      <c r="A63" s="58"/>
      <c r="B63" s="103">
        <v>634001</v>
      </c>
      <c r="C63" s="99" t="s">
        <v>163</v>
      </c>
      <c r="D63" s="96">
        <v>100</v>
      </c>
      <c r="E63" s="96">
        <v>100</v>
      </c>
      <c r="F63" s="233">
        <v>100</v>
      </c>
    </row>
    <row r="64" spans="1:6" ht="12" customHeight="1" outlineLevel="1">
      <c r="A64" s="58"/>
      <c r="B64" s="103">
        <v>634002</v>
      </c>
      <c r="C64" s="99" t="s">
        <v>164</v>
      </c>
      <c r="D64" s="96">
        <v>1000</v>
      </c>
      <c r="E64" s="96">
        <v>1000</v>
      </c>
      <c r="F64" s="233">
        <v>1000</v>
      </c>
    </row>
    <row r="65" spans="1:6" ht="12" customHeight="1" outlineLevel="1">
      <c r="A65" s="58"/>
      <c r="B65" s="103">
        <v>634002</v>
      </c>
      <c r="C65" s="99" t="s">
        <v>165</v>
      </c>
      <c r="D65" s="96">
        <v>500</v>
      </c>
      <c r="E65" s="96">
        <v>500</v>
      </c>
      <c r="F65" s="233">
        <v>500</v>
      </c>
    </row>
    <row r="66" spans="1:6" ht="12" customHeight="1">
      <c r="A66" s="58"/>
      <c r="B66" s="103">
        <v>634003</v>
      </c>
      <c r="C66" s="99" t="s">
        <v>80</v>
      </c>
      <c r="D66" s="96">
        <v>133</v>
      </c>
      <c r="E66" s="96">
        <v>133</v>
      </c>
      <c r="F66" s="233">
        <v>133</v>
      </c>
    </row>
    <row r="67" spans="1:6" ht="12" customHeight="1">
      <c r="A67" s="58"/>
      <c r="B67" s="103">
        <v>634005</v>
      </c>
      <c r="C67" s="99" t="s">
        <v>231</v>
      </c>
      <c r="D67" s="96">
        <v>100</v>
      </c>
      <c r="E67" s="96">
        <v>100</v>
      </c>
      <c r="F67" s="233">
        <v>100</v>
      </c>
    </row>
    <row r="68" spans="1:6" s="72" customFormat="1" ht="12" customHeight="1">
      <c r="A68" s="70"/>
      <c r="B68" s="101">
        <v>635</v>
      </c>
      <c r="C68" s="276" t="s">
        <v>38</v>
      </c>
      <c r="D68" s="95">
        <f>D74+D76+D77</f>
        <v>750</v>
      </c>
      <c r="E68" s="98">
        <f>E74+E76+E77</f>
        <v>750</v>
      </c>
      <c r="F68" s="251">
        <f>F74+F76+F77</f>
        <v>750</v>
      </c>
    </row>
    <row r="69" spans="1:6" ht="12" hidden="1" customHeight="1" outlineLevel="1">
      <c r="A69" s="58"/>
      <c r="B69" s="102" t="s">
        <v>11</v>
      </c>
      <c r="C69" s="99" t="s">
        <v>83</v>
      </c>
      <c r="D69" s="96" t="e">
        <f>#REF!/30.126</f>
        <v>#REF!</v>
      </c>
      <c r="E69" s="96" t="e">
        <f>#REF!/30.126</f>
        <v>#REF!</v>
      </c>
      <c r="F69" s="233" t="e">
        <f>#REF!/30.126</f>
        <v>#REF!</v>
      </c>
    </row>
    <row r="70" spans="1:6" ht="12" hidden="1" customHeight="1" outlineLevel="1">
      <c r="A70" s="58"/>
      <c r="B70" s="102" t="s">
        <v>12</v>
      </c>
      <c r="C70" s="99" t="s">
        <v>84</v>
      </c>
      <c r="D70" s="96" t="e">
        <f>#REF!/30.126</f>
        <v>#REF!</v>
      </c>
      <c r="E70" s="96" t="e">
        <f>#REF!/30.126</f>
        <v>#REF!</v>
      </c>
      <c r="F70" s="233" t="e">
        <f>#REF!/30.126</f>
        <v>#REF!</v>
      </c>
    </row>
    <row r="71" spans="1:6" ht="12" hidden="1" customHeight="1" outlineLevel="1">
      <c r="A71" s="58"/>
      <c r="B71" s="103">
        <v>635006</v>
      </c>
      <c r="C71" s="99" t="s">
        <v>85</v>
      </c>
      <c r="D71" s="96" t="e">
        <f>#REF!/30.126</f>
        <v>#REF!</v>
      </c>
      <c r="E71" s="96" t="e">
        <f>#REF!/30.126</f>
        <v>#REF!</v>
      </c>
      <c r="F71" s="233" t="e">
        <f>#REF!/30.126</f>
        <v>#REF!</v>
      </c>
    </row>
    <row r="72" spans="1:6" ht="12" hidden="1" customHeight="1" outlineLevel="1">
      <c r="A72" s="58"/>
      <c r="B72" s="103">
        <v>635002</v>
      </c>
      <c r="C72" s="99" t="s">
        <v>84</v>
      </c>
      <c r="D72" s="96" t="e">
        <f>#REF!/30.126</f>
        <v>#REF!</v>
      </c>
      <c r="E72" s="96" t="e">
        <f>#REF!/30.126</f>
        <v>#REF!</v>
      </c>
      <c r="F72" s="233" t="e">
        <f>#REF!/30.126</f>
        <v>#REF!</v>
      </c>
    </row>
    <row r="73" spans="1:6" ht="12" hidden="1" customHeight="1" outlineLevel="1">
      <c r="A73" s="58"/>
      <c r="B73" s="103">
        <v>635004</v>
      </c>
      <c r="C73" s="99" t="s">
        <v>86</v>
      </c>
      <c r="D73" s="96" t="e">
        <f>#REF!/30.126</f>
        <v>#REF!</v>
      </c>
      <c r="E73" s="96" t="e">
        <f>#REF!/30.126</f>
        <v>#REF!</v>
      </c>
      <c r="F73" s="233" t="e">
        <f>#REF!/30.126</f>
        <v>#REF!</v>
      </c>
    </row>
    <row r="74" spans="1:6" s="72" customFormat="1" ht="12" customHeight="1" collapsed="1">
      <c r="A74" s="70"/>
      <c r="B74" s="104">
        <v>635002</v>
      </c>
      <c r="C74" s="100" t="s">
        <v>166</v>
      </c>
      <c r="D74" s="96">
        <v>350</v>
      </c>
      <c r="E74" s="96">
        <v>350</v>
      </c>
      <c r="F74" s="233">
        <v>350</v>
      </c>
    </row>
    <row r="75" spans="1:6" ht="11.25" hidden="1" customHeight="1" outlineLevel="1">
      <c r="A75" s="58"/>
      <c r="B75" s="103">
        <v>636001</v>
      </c>
      <c r="C75" s="99" t="s">
        <v>85</v>
      </c>
      <c r="D75" s="96" t="e">
        <f>#REF!/30.126</f>
        <v>#REF!</v>
      </c>
      <c r="E75" s="96" t="e">
        <f>#REF!/30.126</f>
        <v>#REF!</v>
      </c>
      <c r="F75" s="233" t="e">
        <f>#REF!/30.126</f>
        <v>#REF!</v>
      </c>
    </row>
    <row r="76" spans="1:6" ht="11.25" customHeight="1" outlineLevel="1">
      <c r="A76" s="58"/>
      <c r="B76" s="103">
        <v>635004</v>
      </c>
      <c r="C76" s="99" t="s">
        <v>167</v>
      </c>
      <c r="D76" s="96">
        <v>350</v>
      </c>
      <c r="E76" s="96">
        <v>350</v>
      </c>
      <c r="F76" s="233">
        <v>350</v>
      </c>
    </row>
    <row r="77" spans="1:6" ht="11.25" customHeight="1" outlineLevel="1">
      <c r="A77" s="58"/>
      <c r="B77" s="103">
        <v>635009</v>
      </c>
      <c r="C77" s="99" t="s">
        <v>256</v>
      </c>
      <c r="D77" s="96">
        <v>50</v>
      </c>
      <c r="E77" s="96">
        <v>50</v>
      </c>
      <c r="F77" s="233">
        <v>50</v>
      </c>
    </row>
    <row r="78" spans="1:6" s="72" customFormat="1" ht="12" customHeight="1">
      <c r="A78" s="70"/>
      <c r="B78" s="101">
        <v>637</v>
      </c>
      <c r="C78" s="276" t="s">
        <v>39</v>
      </c>
      <c r="D78" s="95">
        <f>D79+D80+D81+D82+D83+D84+D85+D86+D87+D88+D89+D90</f>
        <v>7690</v>
      </c>
      <c r="E78" s="98">
        <f>E79+E80+E81+E82+E83+E84+E85+E86+E87+E88+E89+E90</f>
        <v>7690</v>
      </c>
      <c r="F78" s="251">
        <f>F79+F80+F81+F82+F83+F84+F86+F87+F88+F89+F85</f>
        <v>7690</v>
      </c>
    </row>
    <row r="79" spans="1:6" ht="12" customHeight="1" outlineLevel="2">
      <c r="A79" s="58"/>
      <c r="B79" s="59" t="s">
        <v>13</v>
      </c>
      <c r="C79" s="44" t="s">
        <v>244</v>
      </c>
      <c r="D79" s="96">
        <v>200</v>
      </c>
      <c r="E79" s="96">
        <v>200</v>
      </c>
      <c r="F79" s="233">
        <v>200</v>
      </c>
    </row>
    <row r="80" spans="1:6" ht="12" customHeight="1" outlineLevel="2">
      <c r="A80" s="58"/>
      <c r="B80" s="43">
        <v>637003</v>
      </c>
      <c r="C80" s="44" t="s">
        <v>87</v>
      </c>
      <c r="D80" s="96">
        <v>150</v>
      </c>
      <c r="E80" s="96">
        <v>150</v>
      </c>
      <c r="F80" s="233">
        <v>150</v>
      </c>
    </row>
    <row r="81" spans="1:6" ht="12" customHeight="1" outlineLevel="2">
      <c r="A81" s="58"/>
      <c r="B81" s="43">
        <v>637004</v>
      </c>
      <c r="C81" s="44" t="s">
        <v>88</v>
      </c>
      <c r="D81" s="96">
        <v>1000</v>
      </c>
      <c r="E81" s="96">
        <v>1000</v>
      </c>
      <c r="F81" s="233">
        <v>1000</v>
      </c>
    </row>
    <row r="82" spans="1:6" ht="12" customHeight="1" outlineLevel="2">
      <c r="A82" s="58"/>
      <c r="B82" s="43">
        <v>637005</v>
      </c>
      <c r="C82" s="44" t="s">
        <v>89</v>
      </c>
      <c r="D82" s="96">
        <v>1000</v>
      </c>
      <c r="E82" s="96">
        <v>1000</v>
      </c>
      <c r="F82" s="233">
        <v>1000</v>
      </c>
    </row>
    <row r="83" spans="1:6" ht="12" customHeight="1" outlineLevel="2">
      <c r="A83" s="58"/>
      <c r="B83" s="43">
        <v>637011</v>
      </c>
      <c r="C83" s="44" t="s">
        <v>168</v>
      </c>
      <c r="D83" s="96">
        <v>150</v>
      </c>
      <c r="E83" s="96">
        <v>150</v>
      </c>
      <c r="F83" s="233">
        <v>150</v>
      </c>
    </row>
    <row r="84" spans="1:6" ht="12" customHeight="1" outlineLevel="2">
      <c r="A84" s="58"/>
      <c r="B84" s="43">
        <v>637014</v>
      </c>
      <c r="C84" s="44" t="s">
        <v>91</v>
      </c>
      <c r="D84" s="96">
        <v>1500</v>
      </c>
      <c r="E84" s="96">
        <v>1500</v>
      </c>
      <c r="F84" s="233">
        <v>1500</v>
      </c>
    </row>
    <row r="85" spans="1:6" ht="12" customHeight="1" outlineLevel="2">
      <c r="A85" s="58"/>
      <c r="B85" s="43">
        <v>637015</v>
      </c>
      <c r="C85" s="44" t="s">
        <v>92</v>
      </c>
      <c r="D85" s="96">
        <v>750</v>
      </c>
      <c r="E85" s="96">
        <v>750</v>
      </c>
      <c r="F85" s="233">
        <v>750</v>
      </c>
    </row>
    <row r="86" spans="1:6" ht="12" customHeight="1" outlineLevel="2">
      <c r="A86" s="58"/>
      <c r="B86" s="43">
        <v>637016</v>
      </c>
      <c r="C86" s="44" t="s">
        <v>93</v>
      </c>
      <c r="D86" s="96">
        <v>400</v>
      </c>
      <c r="E86" s="96">
        <v>400</v>
      </c>
      <c r="F86" s="233">
        <v>400</v>
      </c>
    </row>
    <row r="87" spans="1:6" ht="12" customHeight="1" outlineLevel="2">
      <c r="A87" s="58"/>
      <c r="B87" s="43">
        <v>637023</v>
      </c>
      <c r="C87" s="44" t="s">
        <v>245</v>
      </c>
      <c r="D87" s="96">
        <v>150</v>
      </c>
      <c r="E87" s="96">
        <v>150</v>
      </c>
      <c r="F87" s="233">
        <v>150</v>
      </c>
    </row>
    <row r="88" spans="1:6" ht="12" customHeight="1" outlineLevel="2">
      <c r="A88" s="58"/>
      <c r="B88" s="43">
        <v>637026</v>
      </c>
      <c r="C88" s="44" t="s">
        <v>94</v>
      </c>
      <c r="D88" s="96">
        <v>1560</v>
      </c>
      <c r="E88" s="96">
        <v>1560</v>
      </c>
      <c r="F88" s="233">
        <v>1560</v>
      </c>
    </row>
    <row r="89" spans="1:6" ht="12" customHeight="1" outlineLevel="2">
      <c r="A89" s="58"/>
      <c r="B89" s="43">
        <v>637027</v>
      </c>
      <c r="C89" s="44" t="s">
        <v>183</v>
      </c>
      <c r="D89" s="96">
        <v>830</v>
      </c>
      <c r="E89" s="96">
        <v>830</v>
      </c>
      <c r="F89" s="233">
        <v>830</v>
      </c>
    </row>
    <row r="90" spans="1:6" ht="12" customHeight="1">
      <c r="A90" s="58"/>
      <c r="B90" s="65"/>
      <c r="C90" s="60"/>
      <c r="D90" s="95">
        <v>0</v>
      </c>
      <c r="E90" s="96"/>
      <c r="F90" s="233">
        <v>0</v>
      </c>
    </row>
    <row r="91" spans="1:6" ht="12" customHeight="1">
      <c r="A91" s="195" t="s">
        <v>14</v>
      </c>
      <c r="B91" s="196"/>
      <c r="C91" s="197"/>
      <c r="D91" s="95">
        <f>D92+D95+D98+D99+D103+D97+D105+D101+D102</f>
        <v>1787</v>
      </c>
      <c r="E91" s="199">
        <f>E92+E95+E97+E98+E99+E103+E105+E101+E102</f>
        <v>1787</v>
      </c>
      <c r="F91" s="250">
        <f>F92+F95+F97+F98+F99+F103+F105+F101+F102</f>
        <v>1787</v>
      </c>
    </row>
    <row r="92" spans="1:6" ht="12" customHeight="1">
      <c r="A92" s="70"/>
      <c r="B92" s="62">
        <v>611</v>
      </c>
      <c r="C92" s="63" t="s">
        <v>236</v>
      </c>
      <c r="D92" s="95">
        <v>950</v>
      </c>
      <c r="E92" s="95">
        <v>950</v>
      </c>
      <c r="F92" s="249">
        <v>950</v>
      </c>
    </row>
    <row r="93" spans="1:6" ht="12" hidden="1" customHeight="1" outlineLevel="1">
      <c r="A93" s="58"/>
      <c r="B93" s="59">
        <v>611</v>
      </c>
      <c r="C93" s="44" t="s">
        <v>58</v>
      </c>
      <c r="D93" s="95" t="e">
        <f>#REF!/30.126</f>
        <v>#REF!</v>
      </c>
      <c r="E93" s="95" t="e">
        <f>#REF!/30.126</f>
        <v>#REF!</v>
      </c>
      <c r="F93" s="249" t="e">
        <f>#REF!/30.126</f>
        <v>#REF!</v>
      </c>
    </row>
    <row r="94" spans="1:6" ht="12" hidden="1" customHeight="1" outlineLevel="1">
      <c r="A94" s="58"/>
      <c r="B94" s="59">
        <v>614</v>
      </c>
      <c r="C94" s="44" t="s">
        <v>26</v>
      </c>
      <c r="D94" s="95" t="e">
        <f>#REF!/30.126</f>
        <v>#REF!</v>
      </c>
      <c r="E94" s="95" t="e">
        <f>#REF!/30.126</f>
        <v>#REF!</v>
      </c>
      <c r="F94" s="249" t="e">
        <f>#REF!/30.126</f>
        <v>#REF!</v>
      </c>
    </row>
    <row r="95" spans="1:6" ht="12" customHeight="1" collapsed="1">
      <c r="A95" s="58"/>
      <c r="B95" s="210">
        <v>621</v>
      </c>
      <c r="C95" s="118" t="s">
        <v>149</v>
      </c>
      <c r="D95" s="96">
        <v>96</v>
      </c>
      <c r="E95" s="96">
        <v>96</v>
      </c>
      <c r="F95" s="233">
        <v>96</v>
      </c>
    </row>
    <row r="96" spans="1:6" ht="12" hidden="1" customHeight="1" outlineLevel="1">
      <c r="A96" s="58"/>
      <c r="B96" s="59">
        <v>620</v>
      </c>
      <c r="C96" s="118" t="s">
        <v>40</v>
      </c>
      <c r="D96" s="96" t="e">
        <f>#REF!/30.126</f>
        <v>#REF!</v>
      </c>
      <c r="E96" s="96" t="e">
        <f>#REF!/30.126</f>
        <v>#REF!</v>
      </c>
      <c r="F96" s="233" t="e">
        <f>#REF!/30.126</f>
        <v>#REF!</v>
      </c>
    </row>
    <row r="97" spans="1:6" ht="12" customHeight="1" outlineLevel="1">
      <c r="A97" s="58"/>
      <c r="B97" s="59">
        <v>625001</v>
      </c>
      <c r="C97" s="99" t="s">
        <v>150</v>
      </c>
      <c r="D97" s="96">
        <v>14</v>
      </c>
      <c r="E97" s="96">
        <v>14</v>
      </c>
      <c r="F97" s="233">
        <v>14</v>
      </c>
    </row>
    <row r="98" spans="1:6" ht="12" customHeight="1" outlineLevel="1">
      <c r="A98" s="58"/>
      <c r="B98" s="59">
        <v>625003</v>
      </c>
      <c r="C98" s="99" t="s">
        <v>257</v>
      </c>
      <c r="D98" s="96">
        <v>8</v>
      </c>
      <c r="E98" s="96">
        <v>8</v>
      </c>
      <c r="F98" s="233">
        <v>8</v>
      </c>
    </row>
    <row r="99" spans="1:6" ht="12" customHeight="1" outlineLevel="1">
      <c r="A99" s="58"/>
      <c r="B99" s="59">
        <v>625002</v>
      </c>
      <c r="C99" s="99" t="s">
        <v>151</v>
      </c>
      <c r="D99" s="96">
        <v>134</v>
      </c>
      <c r="E99" s="96">
        <v>134</v>
      </c>
      <c r="F99" s="233">
        <v>134</v>
      </c>
    </row>
    <row r="100" spans="1:6" ht="12" hidden="1" customHeight="1" outlineLevel="1">
      <c r="A100" s="58"/>
      <c r="B100" s="59">
        <v>625003</v>
      </c>
      <c r="C100" s="99" t="s">
        <v>152</v>
      </c>
      <c r="D100" s="96" t="e">
        <f>#REF!/30.126</f>
        <v>#REF!</v>
      </c>
      <c r="E100" s="96" t="e">
        <f>#REF!/30.126</f>
        <v>#REF!</v>
      </c>
      <c r="F100" s="233" t="e">
        <f>#REF!/30.126</f>
        <v>#REF!</v>
      </c>
    </row>
    <row r="101" spans="1:6" ht="12" customHeight="1" outlineLevel="1">
      <c r="A101" s="58"/>
      <c r="B101" s="59">
        <v>625004</v>
      </c>
      <c r="C101" s="44" t="s">
        <v>153</v>
      </c>
      <c r="D101" s="96">
        <v>29</v>
      </c>
      <c r="E101" s="96">
        <v>29</v>
      </c>
      <c r="F101" s="233">
        <v>29</v>
      </c>
    </row>
    <row r="102" spans="1:6" ht="12" customHeight="1" outlineLevel="1">
      <c r="A102" s="58"/>
      <c r="B102" s="59">
        <v>625005</v>
      </c>
      <c r="C102" s="44" t="s">
        <v>154</v>
      </c>
      <c r="D102" s="96">
        <v>10</v>
      </c>
      <c r="E102" s="96">
        <v>10</v>
      </c>
      <c r="F102" s="233">
        <v>10</v>
      </c>
    </row>
    <row r="103" spans="1:6" ht="12" customHeight="1" outlineLevel="1">
      <c r="A103" s="58"/>
      <c r="B103" s="59">
        <v>625007</v>
      </c>
      <c r="C103" s="99" t="s">
        <v>155</v>
      </c>
      <c r="D103" s="96">
        <v>46</v>
      </c>
      <c r="E103" s="96">
        <v>46</v>
      </c>
      <c r="F103" s="233">
        <v>46</v>
      </c>
    </row>
    <row r="104" spans="1:6" ht="12" customHeight="1">
      <c r="A104" s="58"/>
      <c r="B104" s="62">
        <v>637</v>
      </c>
      <c r="C104" s="71" t="s">
        <v>39</v>
      </c>
      <c r="D104" s="98">
        <f>D105</f>
        <v>500</v>
      </c>
      <c r="E104" s="98">
        <f>E105</f>
        <v>500</v>
      </c>
      <c r="F104" s="251">
        <f>F105</f>
        <v>500</v>
      </c>
    </row>
    <row r="105" spans="1:6" ht="12" customHeight="1" outlineLevel="1">
      <c r="A105" s="58"/>
      <c r="B105" s="43">
        <v>637012</v>
      </c>
      <c r="C105" s="44" t="s">
        <v>90</v>
      </c>
      <c r="D105" s="96">
        <v>500</v>
      </c>
      <c r="E105" s="96">
        <v>500</v>
      </c>
      <c r="F105" s="233">
        <v>500</v>
      </c>
    </row>
    <row r="106" spans="1:6" ht="12" hidden="1" customHeight="1" outlineLevel="1">
      <c r="A106" s="58"/>
      <c r="B106" s="59">
        <v>611</v>
      </c>
      <c r="C106" s="44" t="s">
        <v>58</v>
      </c>
      <c r="D106" s="96"/>
      <c r="E106" s="96"/>
      <c r="F106" s="233"/>
    </row>
    <row r="107" spans="1:6" ht="12" hidden="1" customHeight="1" outlineLevel="1">
      <c r="A107" s="58"/>
      <c r="B107" s="59">
        <v>614</v>
      </c>
      <c r="C107" s="44" t="s">
        <v>26</v>
      </c>
      <c r="D107" s="96"/>
      <c r="E107" s="96"/>
      <c r="F107" s="233"/>
    </row>
    <row r="108" spans="1:6" ht="12" hidden="1" customHeight="1" outlineLevel="1">
      <c r="A108" s="58"/>
      <c r="B108" s="59">
        <v>620</v>
      </c>
      <c r="C108" s="118" t="s">
        <v>40</v>
      </c>
      <c r="D108" s="96"/>
      <c r="E108" s="96"/>
      <c r="F108" s="233"/>
    </row>
    <row r="109" spans="1:6" ht="12" customHeight="1" collapsed="1">
      <c r="A109" s="195"/>
      <c r="B109" s="196"/>
      <c r="C109" s="205"/>
      <c r="D109" s="198"/>
      <c r="E109" s="198"/>
      <c r="F109" s="248"/>
    </row>
    <row r="110" spans="1:6" ht="12" customHeight="1">
      <c r="A110" s="195" t="s">
        <v>125</v>
      </c>
      <c r="B110" s="196"/>
      <c r="C110" s="197"/>
      <c r="D110" s="199">
        <f>D112+D116+D117+D118+D119+D120+D123+D124+D125+D128</f>
        <v>1500</v>
      </c>
      <c r="E110" s="199">
        <f>E112+E116+E117+E118+E119+E120+E123+E124+E125+E128</f>
        <v>1500</v>
      </c>
      <c r="F110" s="199">
        <f>F112+F116+F117+F118+F119+F120+F123+F124+F125+F128</f>
        <v>1500</v>
      </c>
    </row>
    <row r="111" spans="1:6" ht="12" hidden="1" customHeight="1" outlineLevel="1">
      <c r="A111" s="58"/>
      <c r="B111" s="59" t="s">
        <v>7</v>
      </c>
      <c r="C111" s="44" t="s">
        <v>69</v>
      </c>
      <c r="D111" s="96"/>
      <c r="E111" s="96"/>
      <c r="F111" s="96"/>
    </row>
    <row r="112" spans="1:6" ht="12" customHeight="1" collapsed="1">
      <c r="A112" s="70"/>
      <c r="B112" s="102">
        <v>632001</v>
      </c>
      <c r="C112" s="99" t="s">
        <v>70</v>
      </c>
      <c r="D112" s="96">
        <v>75</v>
      </c>
      <c r="E112" s="96">
        <v>75</v>
      </c>
      <c r="F112" s="96">
        <v>75</v>
      </c>
    </row>
    <row r="113" spans="1:8" ht="12" hidden="1" customHeight="1" outlineLevel="1">
      <c r="A113" s="58"/>
      <c r="B113" s="102" t="s">
        <v>145</v>
      </c>
      <c r="C113" s="99" t="s">
        <v>70</v>
      </c>
      <c r="D113" s="96" t="e">
        <f>#REF!/30.126</f>
        <v>#REF!</v>
      </c>
      <c r="E113" s="96" t="e">
        <f>#REF!/30.126</f>
        <v>#REF!</v>
      </c>
      <c r="F113" s="96" t="e">
        <f>#REF!/30.126</f>
        <v>#REF!</v>
      </c>
    </row>
    <row r="114" spans="1:8" ht="12" hidden="1" customHeight="1" outlineLevel="1">
      <c r="A114" s="58"/>
      <c r="B114" s="102" t="s">
        <v>144</v>
      </c>
      <c r="C114" s="99" t="s">
        <v>70</v>
      </c>
      <c r="D114" s="96" t="e">
        <f>#REF!/30.126</f>
        <v>#REF!</v>
      </c>
      <c r="E114" s="96" t="e">
        <f>#REF!/30.126</f>
        <v>#REF!</v>
      </c>
      <c r="F114" s="96" t="e">
        <f>#REF!/30.126</f>
        <v>#REF!</v>
      </c>
    </row>
    <row r="115" spans="1:8" ht="12" hidden="1" customHeight="1" outlineLevel="1">
      <c r="A115" s="58"/>
      <c r="B115" s="103">
        <v>632002</v>
      </c>
      <c r="C115" s="99" t="s">
        <v>71</v>
      </c>
      <c r="D115" s="96" t="e">
        <f>#REF!/30.126</f>
        <v>#REF!</v>
      </c>
      <c r="E115" s="96" t="e">
        <f>#REF!/30.126</f>
        <v>#REF!</v>
      </c>
      <c r="F115" s="96" t="e">
        <f>#REF!/30.126</f>
        <v>#REF!</v>
      </c>
    </row>
    <row r="116" spans="1:8" ht="12" customHeight="1" collapsed="1">
      <c r="A116" s="70"/>
      <c r="B116" s="102">
        <v>633006</v>
      </c>
      <c r="C116" s="227" t="s">
        <v>37</v>
      </c>
      <c r="D116" s="96">
        <v>200</v>
      </c>
      <c r="E116" s="96">
        <v>200</v>
      </c>
      <c r="F116" s="96">
        <v>200</v>
      </c>
    </row>
    <row r="117" spans="1:8" ht="12" customHeight="1" outlineLevel="1">
      <c r="A117" s="58"/>
      <c r="B117" s="43">
        <v>633006</v>
      </c>
      <c r="C117" s="44" t="s">
        <v>169</v>
      </c>
      <c r="D117" s="96">
        <v>30</v>
      </c>
      <c r="E117" s="96">
        <v>30</v>
      </c>
      <c r="F117" s="96">
        <v>30</v>
      </c>
    </row>
    <row r="118" spans="1:8" ht="12" customHeight="1" outlineLevel="1">
      <c r="A118" s="58"/>
      <c r="B118" s="43">
        <v>633016</v>
      </c>
      <c r="C118" s="44" t="s">
        <v>77</v>
      </c>
      <c r="D118" s="96">
        <v>30</v>
      </c>
      <c r="E118" s="96">
        <v>30</v>
      </c>
      <c r="F118" s="96">
        <v>30</v>
      </c>
    </row>
    <row r="119" spans="1:8" ht="12" customHeight="1" outlineLevel="1">
      <c r="A119" s="58"/>
      <c r="B119" s="43">
        <v>634001</v>
      </c>
      <c r="C119" s="44" t="s">
        <v>163</v>
      </c>
      <c r="D119" s="96">
        <v>50</v>
      </c>
      <c r="E119" s="96">
        <v>50</v>
      </c>
      <c r="F119" s="96">
        <v>50</v>
      </c>
    </row>
    <row r="120" spans="1:8" ht="12" customHeight="1">
      <c r="A120" s="229"/>
      <c r="B120" s="102">
        <v>634001</v>
      </c>
      <c r="C120" s="227" t="s">
        <v>78</v>
      </c>
      <c r="D120" s="96">
        <v>200</v>
      </c>
      <c r="E120" s="96">
        <v>200</v>
      </c>
      <c r="F120" s="96">
        <v>200</v>
      </c>
      <c r="G120" s="228"/>
      <c r="H120" s="228"/>
    </row>
    <row r="121" spans="1:8" ht="12" hidden="1" customHeight="1" outlineLevel="1">
      <c r="A121" s="58"/>
      <c r="B121" s="59" t="s">
        <v>10</v>
      </c>
      <c r="C121" s="99" t="s">
        <v>78</v>
      </c>
      <c r="D121" s="96" t="e">
        <f>#REF!/30.126</f>
        <v>#REF!</v>
      </c>
      <c r="E121" s="96" t="e">
        <f>#REF!/30.126</f>
        <v>#REF!</v>
      </c>
      <c r="F121" s="96" t="e">
        <f>#REF!/30.126</f>
        <v>#REF!</v>
      </c>
    </row>
    <row r="122" spans="1:8" ht="12" hidden="1" customHeight="1" outlineLevel="1">
      <c r="A122" s="58"/>
      <c r="B122" s="43">
        <v>634002</v>
      </c>
      <c r="C122" s="99" t="s">
        <v>79</v>
      </c>
      <c r="D122" s="96" t="e">
        <f>#REF!/30.126</f>
        <v>#REF!</v>
      </c>
      <c r="E122" s="96" t="e">
        <f>#REF!/30.126</f>
        <v>#REF!</v>
      </c>
      <c r="F122" s="96" t="e">
        <f>#REF!/30.126</f>
        <v>#REF!</v>
      </c>
    </row>
    <row r="123" spans="1:8" ht="12" customHeight="1" outlineLevel="1">
      <c r="A123" s="58"/>
      <c r="B123" s="43">
        <v>634002</v>
      </c>
      <c r="C123" s="99" t="s">
        <v>171</v>
      </c>
      <c r="D123" s="96">
        <v>50</v>
      </c>
      <c r="E123" s="96">
        <v>50</v>
      </c>
      <c r="F123" s="96">
        <v>50</v>
      </c>
    </row>
    <row r="124" spans="1:8" ht="12" customHeight="1" outlineLevel="1">
      <c r="A124" s="58"/>
      <c r="B124" s="43">
        <v>634002</v>
      </c>
      <c r="C124" s="99" t="s">
        <v>170</v>
      </c>
      <c r="D124" s="96">
        <v>500</v>
      </c>
      <c r="E124" s="96">
        <v>500</v>
      </c>
      <c r="F124" s="96">
        <v>500</v>
      </c>
    </row>
    <row r="125" spans="1:8" ht="12" customHeight="1">
      <c r="A125" s="58"/>
      <c r="B125" s="43">
        <v>634003</v>
      </c>
      <c r="C125" s="44" t="s">
        <v>80</v>
      </c>
      <c r="D125" s="96">
        <v>300</v>
      </c>
      <c r="E125" s="96">
        <v>300</v>
      </c>
      <c r="F125" s="96">
        <v>300</v>
      </c>
    </row>
    <row r="126" spans="1:8" ht="12" hidden="1" customHeight="1" outlineLevel="1">
      <c r="A126" s="58"/>
      <c r="B126" s="43">
        <v>635006</v>
      </c>
      <c r="C126" s="44" t="s">
        <v>85</v>
      </c>
      <c r="D126" s="96" t="e">
        <f>#REF!/30.126</f>
        <v>#REF!</v>
      </c>
      <c r="E126" s="96" t="e">
        <f>#REF!/30.126</f>
        <v>#REF!</v>
      </c>
      <c r="F126" s="96" t="e">
        <f>#REF!/30.126</f>
        <v>#REF!</v>
      </c>
    </row>
    <row r="127" spans="1:8" ht="12" customHeight="1" collapsed="1">
      <c r="A127" s="58"/>
      <c r="B127" s="62">
        <v>637</v>
      </c>
      <c r="C127" s="71" t="s">
        <v>39</v>
      </c>
      <c r="D127" s="98">
        <v>65</v>
      </c>
      <c r="E127" s="98">
        <v>65</v>
      </c>
      <c r="F127" s="98">
        <v>65</v>
      </c>
    </row>
    <row r="128" spans="1:8" ht="12" customHeight="1" outlineLevel="1">
      <c r="A128" s="58"/>
      <c r="B128" s="43">
        <v>637027</v>
      </c>
      <c r="C128" s="44" t="s">
        <v>246</v>
      </c>
      <c r="D128" s="96">
        <v>65</v>
      </c>
      <c r="E128" s="96">
        <v>65</v>
      </c>
      <c r="F128" s="96">
        <v>65</v>
      </c>
    </row>
    <row r="129" spans="1:6" ht="12" hidden="1" customHeight="1" outlineLevel="1">
      <c r="A129" s="58"/>
      <c r="B129" s="59"/>
      <c r="C129" s="44"/>
      <c r="D129" s="96"/>
      <c r="E129" s="96"/>
      <c r="F129" s="233"/>
    </row>
    <row r="130" spans="1:6" ht="12" hidden="1" customHeight="1" outlineLevel="1">
      <c r="A130" s="58"/>
      <c r="B130" s="59"/>
      <c r="C130" s="44"/>
      <c r="D130" s="96"/>
      <c r="E130" s="96"/>
      <c r="F130" s="233"/>
    </row>
    <row r="131" spans="1:6" ht="12" hidden="1" customHeight="1" outlineLevel="1">
      <c r="A131" s="58"/>
      <c r="B131" s="43"/>
      <c r="C131" s="44"/>
      <c r="D131" s="96"/>
      <c r="E131" s="96"/>
      <c r="F131" s="233"/>
    </row>
    <row r="132" spans="1:6" ht="12" hidden="1" customHeight="1" outlineLevel="1">
      <c r="A132" s="58"/>
      <c r="B132" s="59"/>
      <c r="C132" s="44"/>
      <c r="D132" s="96"/>
      <c r="E132" s="96"/>
      <c r="F132" s="233"/>
    </row>
    <row r="133" spans="1:6" ht="12" hidden="1" customHeight="1" outlineLevel="1">
      <c r="A133" s="58"/>
      <c r="B133" s="59"/>
      <c r="C133" s="44"/>
      <c r="D133" s="96"/>
      <c r="E133" s="96"/>
      <c r="F133" s="233"/>
    </row>
    <row r="134" spans="1:6" ht="12" hidden="1" customHeight="1" outlineLevel="1">
      <c r="A134" s="58"/>
      <c r="B134" s="59"/>
      <c r="C134" s="44"/>
      <c r="D134" s="96"/>
      <c r="E134" s="96"/>
      <c r="F134" s="233"/>
    </row>
    <row r="135" spans="1:6" ht="12" hidden="1" customHeight="1" outlineLevel="1">
      <c r="A135" s="58"/>
      <c r="B135" s="43"/>
      <c r="C135" s="44"/>
      <c r="D135" s="96"/>
      <c r="E135" s="96"/>
      <c r="F135" s="233"/>
    </row>
    <row r="136" spans="1:6" ht="12" hidden="1" customHeight="1" outlineLevel="1">
      <c r="A136" s="58"/>
      <c r="B136" s="43"/>
      <c r="C136" s="44"/>
      <c r="D136" s="96"/>
      <c r="E136" s="96"/>
      <c r="F136" s="233"/>
    </row>
    <row r="137" spans="1:6" ht="12" hidden="1" customHeight="1" outlineLevel="1">
      <c r="A137" s="58"/>
      <c r="B137" s="43"/>
      <c r="C137" s="44"/>
      <c r="D137" s="96"/>
      <c r="E137" s="96"/>
      <c r="F137" s="233"/>
    </row>
    <row r="138" spans="1:6" ht="12" hidden="1" customHeight="1" outlineLevel="1">
      <c r="A138" s="58"/>
      <c r="B138" s="43"/>
      <c r="C138" s="44"/>
      <c r="D138" s="96"/>
      <c r="E138" s="96"/>
      <c r="F138" s="233"/>
    </row>
    <row r="139" spans="1:6" ht="12" hidden="1" customHeight="1" outlineLevel="1">
      <c r="A139" s="58"/>
      <c r="B139" s="59"/>
      <c r="C139" s="44"/>
      <c r="D139" s="96"/>
      <c r="E139" s="96"/>
      <c r="F139" s="233"/>
    </row>
    <row r="140" spans="1:6" ht="12" hidden="1" customHeight="1" outlineLevel="1">
      <c r="A140" s="58"/>
      <c r="B140" s="59"/>
      <c r="C140" s="44"/>
      <c r="D140" s="95"/>
      <c r="E140" s="95"/>
      <c r="F140" s="249"/>
    </row>
    <row r="141" spans="1:6" ht="12" hidden="1" customHeight="1" outlineLevel="1">
      <c r="A141" s="58"/>
      <c r="B141" s="43"/>
      <c r="C141" s="44"/>
      <c r="D141" s="95"/>
      <c r="E141" s="95"/>
      <c r="F141" s="249"/>
    </row>
    <row r="142" spans="1:6" ht="12" hidden="1" customHeight="1" outlineLevel="1">
      <c r="A142" s="58"/>
      <c r="B142" s="43"/>
      <c r="C142" s="44"/>
      <c r="D142" s="95"/>
      <c r="E142" s="95"/>
      <c r="F142" s="249"/>
    </row>
    <row r="143" spans="1:6" ht="12" hidden="1" customHeight="1" outlineLevel="1">
      <c r="A143" s="58"/>
      <c r="B143" s="43"/>
      <c r="C143" s="44"/>
      <c r="D143" s="95"/>
      <c r="E143" s="95"/>
      <c r="F143" s="249"/>
    </row>
    <row r="144" spans="1:6" ht="12" hidden="1" customHeight="1" collapsed="1">
      <c r="A144" s="58"/>
      <c r="B144" s="62"/>
      <c r="C144" s="71"/>
      <c r="D144" s="95"/>
      <c r="E144" s="95"/>
      <c r="F144" s="249"/>
    </row>
    <row r="145" spans="1:6" ht="12" hidden="1" customHeight="1" outlineLevel="1">
      <c r="A145" s="58"/>
      <c r="B145" s="43"/>
      <c r="C145" s="99"/>
      <c r="D145" s="96"/>
      <c r="E145" s="96"/>
      <c r="F145" s="233"/>
    </row>
    <row r="146" spans="1:6" ht="12" hidden="1" customHeight="1" outlineLevel="1">
      <c r="A146" s="58"/>
      <c r="B146" s="43"/>
      <c r="C146" s="99"/>
      <c r="D146" s="96"/>
      <c r="E146" s="96"/>
      <c r="F146" s="233"/>
    </row>
    <row r="147" spans="1:6" ht="11.25" hidden="1" customHeight="1" outlineLevel="1">
      <c r="A147" s="58"/>
      <c r="B147" s="43"/>
      <c r="C147" s="99"/>
      <c r="D147" s="97"/>
      <c r="E147" s="97"/>
      <c r="F147" s="234"/>
    </row>
    <row r="148" spans="1:6" ht="12" hidden="1" customHeight="1" outlineLevel="1">
      <c r="A148" s="58"/>
      <c r="B148" s="43"/>
      <c r="C148" s="44"/>
      <c r="D148" s="96"/>
      <c r="E148" s="96"/>
      <c r="F148" s="233"/>
    </row>
    <row r="149" spans="1:6" ht="12" hidden="1" customHeight="1" outlineLevel="1">
      <c r="A149" s="58"/>
      <c r="B149" s="59">
        <v>611</v>
      </c>
      <c r="C149" s="44" t="s">
        <v>58</v>
      </c>
      <c r="D149" s="96"/>
      <c r="E149" s="96"/>
      <c r="F149" s="233"/>
    </row>
    <row r="150" spans="1:6" ht="12" hidden="1" customHeight="1" outlineLevel="1">
      <c r="A150" s="58"/>
      <c r="B150" s="103">
        <v>620</v>
      </c>
      <c r="C150" s="100" t="s">
        <v>40</v>
      </c>
      <c r="D150" s="96"/>
      <c r="E150" s="96"/>
      <c r="F150" s="233"/>
    </row>
    <row r="151" spans="1:6" ht="12" customHeight="1" collapsed="1">
      <c r="A151" s="195" t="s">
        <v>16</v>
      </c>
      <c r="B151" s="196"/>
      <c r="C151" s="205"/>
      <c r="D151" s="199">
        <f>D153+D156</f>
        <v>21998</v>
      </c>
      <c r="E151" s="199">
        <f>E153+E156</f>
        <v>27841</v>
      </c>
      <c r="F151" s="250">
        <f>F153+F156</f>
        <v>31439</v>
      </c>
    </row>
    <row r="152" spans="1:6" ht="12" customHeight="1">
      <c r="A152" s="70"/>
      <c r="B152" s="62">
        <v>633</v>
      </c>
      <c r="C152" s="71" t="s">
        <v>37</v>
      </c>
      <c r="D152" s="95">
        <v>2655</v>
      </c>
      <c r="E152" s="95">
        <v>2655</v>
      </c>
      <c r="F152" s="95">
        <v>2655</v>
      </c>
    </row>
    <row r="153" spans="1:6" ht="12" customHeight="1" outlineLevel="1">
      <c r="A153" s="58"/>
      <c r="B153" s="43">
        <v>633006</v>
      </c>
      <c r="C153" s="44" t="s">
        <v>75</v>
      </c>
      <c r="D153" s="96">
        <v>2655</v>
      </c>
      <c r="E153" s="96">
        <v>2655</v>
      </c>
      <c r="F153" s="96">
        <v>2655</v>
      </c>
    </row>
    <row r="154" spans="1:6" ht="12" customHeight="1">
      <c r="A154" s="58"/>
      <c r="B154" s="62">
        <v>635</v>
      </c>
      <c r="C154" s="71" t="s">
        <v>38</v>
      </c>
      <c r="D154" s="96">
        <f>D156</f>
        <v>19343</v>
      </c>
      <c r="E154" s="96">
        <f>E156</f>
        <v>25186</v>
      </c>
      <c r="F154" s="96">
        <f>F156</f>
        <v>28784</v>
      </c>
    </row>
    <row r="155" spans="1:6" ht="12" hidden="1" customHeight="1" outlineLevel="1">
      <c r="A155" s="58"/>
      <c r="B155" s="43">
        <v>635006</v>
      </c>
      <c r="C155" s="44" t="s">
        <v>85</v>
      </c>
      <c r="D155" s="96" t="e">
        <f>#REF!/30.126</f>
        <v>#REF!</v>
      </c>
      <c r="E155" s="96" t="e">
        <f>#REF!/30.126</f>
        <v>#REF!</v>
      </c>
      <c r="F155" s="96" t="e">
        <f>#REF!/30.126</f>
        <v>#REF!</v>
      </c>
    </row>
    <row r="156" spans="1:6" ht="12" customHeight="1" collapsed="1">
      <c r="A156" s="58"/>
      <c r="B156" s="43">
        <v>635006</v>
      </c>
      <c r="C156" s="44" t="s">
        <v>172</v>
      </c>
      <c r="D156" s="96">
        <v>19343</v>
      </c>
      <c r="E156" s="96">
        <v>25186</v>
      </c>
      <c r="F156" s="96">
        <v>28784</v>
      </c>
    </row>
    <row r="157" spans="1:6" ht="12" customHeight="1">
      <c r="A157" s="195" t="s">
        <v>126</v>
      </c>
      <c r="B157" s="196"/>
      <c r="C157" s="197"/>
      <c r="D157" s="199">
        <f>D161</f>
        <v>35000</v>
      </c>
      <c r="E157" s="199">
        <f>E161</f>
        <v>35000</v>
      </c>
      <c r="F157" s="250">
        <f>F161</f>
        <v>35000</v>
      </c>
    </row>
    <row r="158" spans="1:6" ht="12" hidden="1" customHeight="1" outlineLevel="1">
      <c r="A158" s="58"/>
      <c r="B158" s="43">
        <v>635004</v>
      </c>
      <c r="C158" s="99" t="s">
        <v>86</v>
      </c>
      <c r="D158" s="97"/>
      <c r="E158" s="97"/>
      <c r="F158" s="234"/>
    </row>
    <row r="159" spans="1:6" ht="12" hidden="1" customHeight="1" outlineLevel="1">
      <c r="A159" s="58"/>
      <c r="B159" s="43">
        <v>635006</v>
      </c>
      <c r="C159" s="44" t="s">
        <v>85</v>
      </c>
      <c r="D159" s="97"/>
      <c r="E159" s="97"/>
      <c r="F159" s="234"/>
    </row>
    <row r="160" spans="1:6" ht="12" customHeight="1" collapsed="1">
      <c r="A160" s="58"/>
      <c r="B160" s="62">
        <v>637</v>
      </c>
      <c r="C160" s="71" t="s">
        <v>39</v>
      </c>
      <c r="D160" s="95"/>
      <c r="E160" s="95"/>
      <c r="F160" s="249"/>
    </row>
    <row r="161" spans="1:6" ht="12" customHeight="1" outlineLevel="1">
      <c r="A161" s="58"/>
      <c r="B161" s="43">
        <v>637004</v>
      </c>
      <c r="C161" s="44" t="s">
        <v>173</v>
      </c>
      <c r="D161" s="115">
        <v>35000</v>
      </c>
      <c r="E161" s="97">
        <v>35000</v>
      </c>
      <c r="F161" s="234">
        <v>35000</v>
      </c>
    </row>
    <row r="162" spans="1:6" ht="12" customHeight="1">
      <c r="A162" s="226" t="s">
        <v>176</v>
      </c>
      <c r="B162" s="196" t="s">
        <v>174</v>
      </c>
      <c r="C162" s="197"/>
      <c r="D162" s="199">
        <f>D163+D164+D165+D166+D167+D168+D169+D170+D171+D172+D173+D174</f>
        <v>728</v>
      </c>
      <c r="E162" s="199">
        <f>E163+E164+E165+E166+E167+E168+E169+E170+E171+E172+E173+E174</f>
        <v>728</v>
      </c>
      <c r="F162" s="250">
        <f>F163+F164+F165+F166+F167+F168+F169+F170+F171+F172+F173+F174</f>
        <v>728</v>
      </c>
    </row>
    <row r="163" spans="1:6" ht="12" customHeight="1">
      <c r="A163" s="58">
        <v>111</v>
      </c>
      <c r="B163" s="43">
        <v>611</v>
      </c>
      <c r="C163" s="44" t="s">
        <v>147</v>
      </c>
      <c r="D163" s="96">
        <v>100</v>
      </c>
      <c r="E163" s="96">
        <v>100</v>
      </c>
      <c r="F163" s="96">
        <v>100</v>
      </c>
    </row>
    <row r="164" spans="1:6" ht="12" customHeight="1">
      <c r="A164" s="58">
        <v>111</v>
      </c>
      <c r="B164" s="59">
        <v>621</v>
      </c>
      <c r="C164" s="44" t="s">
        <v>149</v>
      </c>
      <c r="D164" s="96">
        <v>10</v>
      </c>
      <c r="E164" s="96">
        <v>10</v>
      </c>
      <c r="F164" s="96">
        <v>10</v>
      </c>
    </row>
    <row r="165" spans="1:6" ht="12" customHeight="1">
      <c r="A165" s="58">
        <v>111</v>
      </c>
      <c r="B165" s="59">
        <v>625001</v>
      </c>
      <c r="C165" s="44" t="s">
        <v>150</v>
      </c>
      <c r="D165" s="96">
        <v>4</v>
      </c>
      <c r="E165" s="96">
        <v>4</v>
      </c>
      <c r="F165" s="96">
        <v>4</v>
      </c>
    </row>
    <row r="166" spans="1:6" ht="12" customHeight="1">
      <c r="A166" s="58">
        <v>111</v>
      </c>
      <c r="B166" s="59">
        <v>625002</v>
      </c>
      <c r="C166" s="44" t="s">
        <v>151</v>
      </c>
      <c r="D166" s="96">
        <v>14</v>
      </c>
      <c r="E166" s="96">
        <v>14</v>
      </c>
      <c r="F166" s="96">
        <v>14</v>
      </c>
    </row>
    <row r="167" spans="1:6" ht="12" customHeight="1">
      <c r="A167" s="58">
        <v>111</v>
      </c>
      <c r="B167" s="59">
        <v>625003</v>
      </c>
      <c r="C167" s="44" t="s">
        <v>152</v>
      </c>
      <c r="D167" s="96">
        <v>1</v>
      </c>
      <c r="E167" s="96">
        <v>1</v>
      </c>
      <c r="F167" s="96">
        <v>1</v>
      </c>
    </row>
    <row r="168" spans="1:6" ht="12" customHeight="1">
      <c r="A168" s="58">
        <v>111</v>
      </c>
      <c r="B168" s="59">
        <v>625004</v>
      </c>
      <c r="C168" s="44" t="s">
        <v>153</v>
      </c>
      <c r="D168" s="96">
        <v>3</v>
      </c>
      <c r="E168" s="96">
        <v>3</v>
      </c>
      <c r="F168" s="96">
        <v>3</v>
      </c>
    </row>
    <row r="169" spans="1:6" ht="12" customHeight="1">
      <c r="A169" s="58">
        <v>111</v>
      </c>
      <c r="B169" s="59">
        <v>625005</v>
      </c>
      <c r="C169" s="44" t="s">
        <v>154</v>
      </c>
      <c r="D169" s="96">
        <v>1</v>
      </c>
      <c r="E169" s="96">
        <v>1</v>
      </c>
      <c r="F169" s="96">
        <v>1</v>
      </c>
    </row>
    <row r="170" spans="1:6" ht="12" customHeight="1">
      <c r="A170" s="58">
        <v>111</v>
      </c>
      <c r="B170" s="59">
        <v>625007</v>
      </c>
      <c r="C170" s="44" t="s">
        <v>155</v>
      </c>
      <c r="D170" s="96">
        <v>5</v>
      </c>
      <c r="E170" s="96">
        <v>5</v>
      </c>
      <c r="F170" s="96">
        <v>5</v>
      </c>
    </row>
    <row r="171" spans="1:6" ht="12" customHeight="1">
      <c r="A171" s="58">
        <v>111</v>
      </c>
      <c r="B171" s="102">
        <v>633006</v>
      </c>
      <c r="C171" s="99" t="s">
        <v>159</v>
      </c>
      <c r="D171" s="96">
        <v>52</v>
      </c>
      <c r="E171" s="96">
        <v>52</v>
      </c>
      <c r="F171" s="96">
        <v>52</v>
      </c>
    </row>
    <row r="172" spans="1:6" ht="12" customHeight="1">
      <c r="A172" s="58">
        <v>111</v>
      </c>
      <c r="B172" s="102">
        <v>633006</v>
      </c>
      <c r="C172" s="99" t="s">
        <v>161</v>
      </c>
      <c r="D172" s="96">
        <v>10</v>
      </c>
      <c r="E172" s="96">
        <v>10</v>
      </c>
      <c r="F172" s="96">
        <v>10</v>
      </c>
    </row>
    <row r="173" spans="1:6" ht="12" customHeight="1">
      <c r="A173" s="58">
        <v>111</v>
      </c>
      <c r="B173" s="102">
        <v>633006</v>
      </c>
      <c r="C173" s="99" t="s">
        <v>160</v>
      </c>
      <c r="D173" s="96">
        <v>30</v>
      </c>
      <c r="E173" s="96">
        <v>30</v>
      </c>
      <c r="F173" s="96">
        <v>30</v>
      </c>
    </row>
    <row r="174" spans="1:6" ht="12" customHeight="1">
      <c r="A174" s="58"/>
      <c r="B174" s="102">
        <v>641006</v>
      </c>
      <c r="C174" s="227" t="s">
        <v>175</v>
      </c>
      <c r="D174" s="96">
        <v>498</v>
      </c>
      <c r="E174" s="96">
        <v>498</v>
      </c>
      <c r="F174" s="96">
        <v>498</v>
      </c>
    </row>
    <row r="175" spans="1:6" ht="12" customHeight="1">
      <c r="A175" s="195" t="s">
        <v>134</v>
      </c>
      <c r="B175" s="196"/>
      <c r="C175" s="205"/>
      <c r="D175" s="199">
        <f>D177</f>
        <v>350</v>
      </c>
      <c r="E175" s="199">
        <f>E177</f>
        <v>350</v>
      </c>
      <c r="F175" s="250">
        <f>F177</f>
        <v>350</v>
      </c>
    </row>
    <row r="176" spans="1:6" ht="12" hidden="1" customHeight="1" outlineLevel="1">
      <c r="A176" s="58"/>
      <c r="B176" s="59" t="s">
        <v>15</v>
      </c>
      <c r="C176" s="44" t="s">
        <v>70</v>
      </c>
      <c r="D176" s="96"/>
      <c r="E176" s="96"/>
      <c r="F176" s="233"/>
    </row>
    <row r="177" spans="1:6" ht="12" customHeight="1" collapsed="1">
      <c r="A177" s="58"/>
      <c r="B177" s="102">
        <v>635006</v>
      </c>
      <c r="C177" s="227" t="s">
        <v>177</v>
      </c>
      <c r="D177" s="96">
        <v>350</v>
      </c>
      <c r="E177" s="96">
        <v>350</v>
      </c>
      <c r="F177" s="233">
        <v>350</v>
      </c>
    </row>
    <row r="178" spans="1:6" ht="12" hidden="1" customHeight="1" outlineLevel="1">
      <c r="A178" s="58"/>
      <c r="B178" s="43">
        <v>635004</v>
      </c>
      <c r="C178" s="99" t="s">
        <v>86</v>
      </c>
      <c r="D178" s="96"/>
      <c r="E178" s="96"/>
      <c r="F178" s="233"/>
    </row>
    <row r="179" spans="1:6" ht="12" customHeight="1" collapsed="1">
      <c r="A179" s="58"/>
      <c r="B179" s="59"/>
      <c r="C179" s="44"/>
      <c r="D179" s="94"/>
      <c r="E179" s="94"/>
      <c r="F179" s="253"/>
    </row>
    <row r="180" spans="1:6" ht="12" customHeight="1">
      <c r="A180" s="195" t="s">
        <v>178</v>
      </c>
      <c r="B180" s="206"/>
      <c r="C180" s="207"/>
      <c r="D180" s="203">
        <f>D181+D182+D183+D184+D185+D186+D187+D188+D189+D190+D191</f>
        <v>11383</v>
      </c>
      <c r="E180" s="203">
        <f>E181+E182+E183+E184+E185+E186+E187+E188+E189+E190+E191</f>
        <v>12383</v>
      </c>
      <c r="F180" s="203">
        <f>F181+F182+F183+F184+F185+F186+F187+F188+F189+F190+F191</f>
        <v>13470</v>
      </c>
    </row>
    <row r="181" spans="1:6" ht="12" customHeight="1">
      <c r="A181" s="70"/>
      <c r="B181" s="102">
        <v>625003</v>
      </c>
      <c r="C181" s="227" t="s">
        <v>179</v>
      </c>
      <c r="D181" s="96">
        <v>33</v>
      </c>
      <c r="E181" s="96">
        <v>33</v>
      </c>
      <c r="F181" s="96">
        <v>33</v>
      </c>
    </row>
    <row r="182" spans="1:6" ht="12" customHeight="1">
      <c r="A182" s="70"/>
      <c r="B182" s="102">
        <v>633004</v>
      </c>
      <c r="C182" s="227" t="s">
        <v>180</v>
      </c>
      <c r="D182" s="96">
        <v>165</v>
      </c>
      <c r="E182" s="96">
        <v>165</v>
      </c>
      <c r="F182" s="96">
        <v>165</v>
      </c>
    </row>
    <row r="183" spans="1:6" ht="12" customHeight="1">
      <c r="A183" s="70"/>
      <c r="B183" s="102">
        <v>633006</v>
      </c>
      <c r="C183" s="227" t="s">
        <v>95</v>
      </c>
      <c r="D183" s="96">
        <v>1600</v>
      </c>
      <c r="E183" s="96">
        <v>1600</v>
      </c>
      <c r="F183" s="96">
        <v>1600</v>
      </c>
    </row>
    <row r="184" spans="1:6" ht="12" customHeight="1">
      <c r="A184" s="70"/>
      <c r="B184" s="102">
        <v>633015</v>
      </c>
      <c r="C184" s="227" t="s">
        <v>184</v>
      </c>
      <c r="D184" s="96">
        <v>665</v>
      </c>
      <c r="E184" s="96">
        <v>665</v>
      </c>
      <c r="F184" s="96">
        <v>665</v>
      </c>
    </row>
    <row r="185" spans="1:6" ht="12" customHeight="1">
      <c r="A185" s="70"/>
      <c r="B185" s="102">
        <v>635004</v>
      </c>
      <c r="C185" s="227" t="s">
        <v>247</v>
      </c>
      <c r="D185" s="96">
        <v>200</v>
      </c>
      <c r="E185" s="96">
        <v>200</v>
      </c>
      <c r="F185" s="96">
        <v>200</v>
      </c>
    </row>
    <row r="186" spans="1:6" ht="12" customHeight="1">
      <c r="A186" s="70"/>
      <c r="B186" s="102">
        <v>635006</v>
      </c>
      <c r="C186" s="227" t="s">
        <v>181</v>
      </c>
      <c r="D186" s="96">
        <v>700</v>
      </c>
      <c r="E186" s="96">
        <v>700</v>
      </c>
      <c r="F186" s="96">
        <v>700</v>
      </c>
    </row>
    <row r="187" spans="1:6" ht="12" customHeight="1">
      <c r="A187" s="70"/>
      <c r="B187" s="102">
        <v>637005</v>
      </c>
      <c r="C187" s="227" t="s">
        <v>182</v>
      </c>
      <c r="D187" s="96">
        <v>1000</v>
      </c>
      <c r="E187" s="96">
        <v>1000</v>
      </c>
      <c r="F187" s="96">
        <v>1000</v>
      </c>
    </row>
    <row r="188" spans="1:6" ht="12" customHeight="1">
      <c r="A188" s="70"/>
      <c r="B188" s="102">
        <v>637004</v>
      </c>
      <c r="C188" s="227" t="s">
        <v>88</v>
      </c>
      <c r="D188" s="96">
        <v>3000</v>
      </c>
      <c r="E188" s="96">
        <v>4000</v>
      </c>
      <c r="F188" s="96">
        <v>5000</v>
      </c>
    </row>
    <row r="189" spans="1:6" ht="12" customHeight="1">
      <c r="A189" s="70"/>
      <c r="B189" s="102">
        <v>637005</v>
      </c>
      <c r="C189" s="227" t="s">
        <v>251</v>
      </c>
      <c r="D189" s="96">
        <v>1000</v>
      </c>
      <c r="E189" s="96">
        <v>1000</v>
      </c>
      <c r="F189" s="96">
        <v>1000</v>
      </c>
    </row>
    <row r="190" spans="1:6" ht="12" customHeight="1">
      <c r="A190" s="70"/>
      <c r="B190" s="102">
        <v>637015</v>
      </c>
      <c r="C190" s="227" t="s">
        <v>92</v>
      </c>
      <c r="D190" s="96">
        <v>20</v>
      </c>
      <c r="E190" s="96">
        <v>20</v>
      </c>
      <c r="F190" s="96">
        <v>20</v>
      </c>
    </row>
    <row r="191" spans="1:6" ht="12" customHeight="1">
      <c r="A191" s="70"/>
      <c r="B191" s="102">
        <v>637027</v>
      </c>
      <c r="C191" s="227" t="s">
        <v>183</v>
      </c>
      <c r="D191" s="96">
        <v>3000</v>
      </c>
      <c r="E191" s="96">
        <v>3000</v>
      </c>
      <c r="F191" s="96">
        <v>3087</v>
      </c>
    </row>
    <row r="192" spans="1:6" ht="12" customHeight="1">
      <c r="A192" s="195" t="s">
        <v>185</v>
      </c>
      <c r="B192" s="204"/>
      <c r="C192" s="207"/>
      <c r="D192" s="199">
        <v>165</v>
      </c>
      <c r="E192" s="199">
        <v>165</v>
      </c>
      <c r="F192" s="250">
        <v>165</v>
      </c>
    </row>
    <row r="193" spans="1:6" ht="12" customHeight="1">
      <c r="A193" s="70"/>
      <c r="B193" s="102">
        <v>632001</v>
      </c>
      <c r="C193" s="99" t="s">
        <v>70</v>
      </c>
      <c r="D193" s="199">
        <v>165</v>
      </c>
      <c r="E193" s="95">
        <v>165</v>
      </c>
      <c r="F193" s="249">
        <v>165</v>
      </c>
    </row>
    <row r="194" spans="1:6" ht="12" hidden="1" customHeight="1" outlineLevel="1">
      <c r="A194" s="58"/>
      <c r="B194" s="59" t="s">
        <v>15</v>
      </c>
      <c r="C194" s="44" t="s">
        <v>70</v>
      </c>
      <c r="D194" s="115"/>
      <c r="E194" s="115"/>
      <c r="F194" s="252"/>
    </row>
    <row r="195" spans="1:6" ht="12" hidden="1" customHeight="1" outlineLevel="1">
      <c r="A195" s="58"/>
      <c r="B195" s="43">
        <v>632002</v>
      </c>
      <c r="C195" s="44" t="s">
        <v>71</v>
      </c>
      <c r="D195" s="115"/>
      <c r="E195" s="115"/>
      <c r="F195" s="252"/>
    </row>
    <row r="196" spans="1:6" ht="12" hidden="1" customHeight="1" outlineLevel="1">
      <c r="A196" s="58"/>
      <c r="B196" s="43">
        <v>635006</v>
      </c>
      <c r="C196" s="44" t="s">
        <v>85</v>
      </c>
      <c r="D196" s="96"/>
      <c r="E196" s="96"/>
      <c r="F196" s="233"/>
    </row>
    <row r="197" spans="1:6" ht="12" customHeight="1" collapsed="1">
      <c r="A197" s="195" t="s">
        <v>17</v>
      </c>
      <c r="B197" s="202"/>
      <c r="C197" s="208"/>
      <c r="D197" s="199">
        <f>D198+D199+D200+D201+D202</f>
        <v>8310</v>
      </c>
      <c r="E197" s="199">
        <f>E198+E199+E200+E201+E202</f>
        <v>8310</v>
      </c>
      <c r="F197" s="199">
        <f>F198+F199+F200+F201+F202</f>
        <v>8310</v>
      </c>
    </row>
    <row r="198" spans="1:6" ht="12" customHeight="1">
      <c r="A198" s="70"/>
      <c r="B198" s="103">
        <v>625003</v>
      </c>
      <c r="C198" s="99" t="s">
        <v>179</v>
      </c>
      <c r="D198" s="96">
        <v>10</v>
      </c>
      <c r="E198" s="96">
        <v>10</v>
      </c>
      <c r="F198" s="96">
        <v>10</v>
      </c>
    </row>
    <row r="199" spans="1:6" ht="12" customHeight="1">
      <c r="A199" s="70"/>
      <c r="B199" s="103">
        <v>632001</v>
      </c>
      <c r="C199" s="99" t="s">
        <v>186</v>
      </c>
      <c r="D199" s="96">
        <v>6500</v>
      </c>
      <c r="E199" s="96">
        <v>6500</v>
      </c>
      <c r="F199" s="96">
        <v>6500</v>
      </c>
    </row>
    <row r="200" spans="1:6" ht="12" customHeight="1">
      <c r="A200" s="70"/>
      <c r="B200" s="103">
        <v>633006</v>
      </c>
      <c r="C200" s="99" t="s">
        <v>95</v>
      </c>
      <c r="D200" s="96">
        <v>500</v>
      </c>
      <c r="E200" s="96">
        <v>500</v>
      </c>
      <c r="F200" s="96">
        <v>500</v>
      </c>
    </row>
    <row r="201" spans="1:6" ht="12" customHeight="1">
      <c r="A201" s="70"/>
      <c r="B201" s="103">
        <v>635006</v>
      </c>
      <c r="C201" s="99" t="s">
        <v>187</v>
      </c>
      <c r="D201" s="96">
        <v>1000</v>
      </c>
      <c r="E201" s="96">
        <v>1000</v>
      </c>
      <c r="F201" s="96">
        <v>1000</v>
      </c>
    </row>
    <row r="202" spans="1:6" ht="12" customHeight="1">
      <c r="A202" s="70"/>
      <c r="B202" s="103">
        <v>637027</v>
      </c>
      <c r="C202" s="99" t="s">
        <v>183</v>
      </c>
      <c r="D202" s="96">
        <v>300</v>
      </c>
      <c r="E202" s="96">
        <v>300</v>
      </c>
      <c r="F202" s="96">
        <v>300</v>
      </c>
    </row>
    <row r="203" spans="1:6" ht="12" customHeight="1">
      <c r="A203" s="58"/>
      <c r="B203" s="59"/>
      <c r="C203" s="44"/>
      <c r="D203" s="95"/>
      <c r="E203" s="95"/>
      <c r="F203" s="249"/>
    </row>
    <row r="204" spans="1:6" ht="12" customHeight="1">
      <c r="A204" s="195" t="s">
        <v>188</v>
      </c>
      <c r="B204" s="196"/>
      <c r="C204" s="209"/>
      <c r="D204" s="203">
        <f>D205+D206+D207+D208+D209+D210+D212</f>
        <v>9670</v>
      </c>
      <c r="E204" s="203">
        <f>E205+E206+E207+E208+E209+E210+E212</f>
        <v>9670</v>
      </c>
      <c r="F204" s="203">
        <f>F205+F206+F207+F208+F209+F210+F212</f>
        <v>9670</v>
      </c>
    </row>
    <row r="205" spans="1:6" ht="12" customHeight="1">
      <c r="A205" s="195"/>
      <c r="B205" s="196">
        <v>625003</v>
      </c>
      <c r="C205" s="197" t="s">
        <v>179</v>
      </c>
      <c r="D205" s="203">
        <v>10</v>
      </c>
      <c r="E205" s="203">
        <v>10</v>
      </c>
      <c r="F205" s="203">
        <v>10</v>
      </c>
    </row>
    <row r="206" spans="1:6" ht="12" customHeight="1">
      <c r="A206" s="70"/>
      <c r="B206" s="102">
        <v>634004</v>
      </c>
      <c r="C206" s="227" t="s">
        <v>189</v>
      </c>
      <c r="D206" s="96">
        <v>1660</v>
      </c>
      <c r="E206" s="96">
        <v>1660</v>
      </c>
      <c r="F206" s="96">
        <v>1660</v>
      </c>
    </row>
    <row r="207" spans="1:6" ht="12" customHeight="1">
      <c r="A207" s="70"/>
      <c r="B207" s="102">
        <v>637027</v>
      </c>
      <c r="C207" s="227" t="s">
        <v>229</v>
      </c>
      <c r="D207" s="96">
        <v>1500</v>
      </c>
      <c r="E207" s="96">
        <v>1500</v>
      </c>
      <c r="F207" s="96">
        <v>1500</v>
      </c>
    </row>
    <row r="208" spans="1:6" ht="12" customHeight="1">
      <c r="A208" s="70"/>
      <c r="B208" s="102">
        <v>635006</v>
      </c>
      <c r="C208" s="227" t="s">
        <v>228</v>
      </c>
      <c r="D208" s="96">
        <v>1000</v>
      </c>
      <c r="E208" s="96">
        <v>1000</v>
      </c>
      <c r="F208" s="96">
        <v>1000</v>
      </c>
    </row>
    <row r="209" spans="1:6" ht="12" customHeight="1">
      <c r="A209" s="70"/>
      <c r="B209" s="102">
        <v>642001</v>
      </c>
      <c r="C209" s="227" t="s">
        <v>190</v>
      </c>
      <c r="D209" s="96">
        <v>4000</v>
      </c>
      <c r="E209" s="96">
        <v>4000</v>
      </c>
      <c r="F209" s="96">
        <v>4000</v>
      </c>
    </row>
    <row r="210" spans="1:6" ht="12" customHeight="1" outlineLevel="1">
      <c r="A210" s="58"/>
      <c r="B210" s="43">
        <v>642001</v>
      </c>
      <c r="C210" s="73" t="s">
        <v>191</v>
      </c>
      <c r="D210" s="96">
        <v>1000</v>
      </c>
      <c r="E210" s="96">
        <v>1000</v>
      </c>
      <c r="F210" s="96">
        <v>1000</v>
      </c>
    </row>
    <row r="211" spans="1:6" ht="12" hidden="1" customHeight="1" outlineLevel="1">
      <c r="A211" s="58"/>
      <c r="B211" s="43">
        <v>635006</v>
      </c>
      <c r="C211" s="44" t="s">
        <v>85</v>
      </c>
      <c r="D211" s="96"/>
      <c r="E211" s="96"/>
      <c r="F211" s="96"/>
    </row>
    <row r="212" spans="1:6" ht="12" customHeight="1" outlineLevel="1">
      <c r="A212" s="58"/>
      <c r="B212" s="43">
        <v>633006</v>
      </c>
      <c r="C212" s="44" t="s">
        <v>95</v>
      </c>
      <c r="D212" s="96">
        <v>500</v>
      </c>
      <c r="E212" s="96">
        <v>500</v>
      </c>
      <c r="F212" s="96">
        <v>500</v>
      </c>
    </row>
    <row r="213" spans="1:6" ht="12" customHeight="1">
      <c r="A213" s="195" t="s">
        <v>192</v>
      </c>
      <c r="B213" s="206"/>
      <c r="C213" s="207"/>
      <c r="D213" s="203">
        <f>D214+D217+D226+D231+D239+D241</f>
        <v>44625</v>
      </c>
      <c r="E213" s="203">
        <f>E214+E217+E231+E239+E241+E226</f>
        <v>45425</v>
      </c>
      <c r="F213" s="235">
        <f>F214+F217+F231+F226+F239+F241</f>
        <v>45425</v>
      </c>
    </row>
    <row r="214" spans="1:6" ht="12" customHeight="1">
      <c r="A214" s="195"/>
      <c r="B214" s="204">
        <v>610</v>
      </c>
      <c r="C214" s="63" t="s">
        <v>236</v>
      </c>
      <c r="D214" s="203">
        <f>D215+D216</f>
        <v>10260</v>
      </c>
      <c r="E214" s="203">
        <f>E215+E216</f>
        <v>10260</v>
      </c>
      <c r="F214" s="235">
        <f>F215+F216</f>
        <v>10260</v>
      </c>
    </row>
    <row r="215" spans="1:6" ht="12" customHeight="1">
      <c r="A215" s="70"/>
      <c r="B215" s="102">
        <v>611</v>
      </c>
      <c r="C215" s="227" t="s">
        <v>193</v>
      </c>
      <c r="D215" s="96">
        <v>8017</v>
      </c>
      <c r="E215" s="96">
        <v>8017</v>
      </c>
      <c r="F215" s="96">
        <v>8017</v>
      </c>
    </row>
    <row r="216" spans="1:6" ht="12" customHeight="1">
      <c r="A216" s="70"/>
      <c r="B216" s="102">
        <v>612</v>
      </c>
      <c r="C216" s="227" t="s">
        <v>194</v>
      </c>
      <c r="D216" s="96">
        <v>2243</v>
      </c>
      <c r="E216" s="96">
        <v>2243</v>
      </c>
      <c r="F216" s="96">
        <v>2243</v>
      </c>
    </row>
    <row r="217" spans="1:6" ht="12" customHeight="1">
      <c r="A217" s="70"/>
      <c r="B217" s="67">
        <v>620</v>
      </c>
      <c r="C217" s="68" t="s">
        <v>40</v>
      </c>
      <c r="D217" s="98">
        <f>D218+D219+D220+D221+D222+D223+D224+D225</f>
        <v>3855</v>
      </c>
      <c r="E217" s="98">
        <f>E218+E219+E220+E221+E222+E223+E224+E225</f>
        <v>3855</v>
      </c>
      <c r="F217" s="98">
        <f>F218+F219+F220+F221+F222+F223+F224+F225</f>
        <v>3855</v>
      </c>
    </row>
    <row r="218" spans="1:6" ht="12" customHeight="1">
      <c r="A218" s="70"/>
      <c r="B218" s="102">
        <v>621</v>
      </c>
      <c r="C218" s="227" t="s">
        <v>195</v>
      </c>
      <c r="D218" s="96">
        <v>212</v>
      </c>
      <c r="E218" s="96">
        <v>212</v>
      </c>
      <c r="F218" s="96">
        <v>212</v>
      </c>
    </row>
    <row r="219" spans="1:6" ht="12" customHeight="1">
      <c r="A219" s="70"/>
      <c r="B219" s="102">
        <v>623</v>
      </c>
      <c r="C219" s="227" t="s">
        <v>248</v>
      </c>
      <c r="D219" s="96">
        <v>814</v>
      </c>
      <c r="E219" s="96">
        <v>814</v>
      </c>
      <c r="F219" s="96">
        <v>814</v>
      </c>
    </row>
    <row r="220" spans="1:6" ht="12" customHeight="1">
      <c r="A220" s="70"/>
      <c r="B220" s="102">
        <v>625001</v>
      </c>
      <c r="C220" s="227" t="s">
        <v>150</v>
      </c>
      <c r="D220" s="96">
        <v>411</v>
      </c>
      <c r="E220" s="96">
        <v>411</v>
      </c>
      <c r="F220" s="96">
        <v>411</v>
      </c>
    </row>
    <row r="221" spans="1:6" ht="12" customHeight="1">
      <c r="A221" s="70"/>
      <c r="B221" s="102">
        <v>625002</v>
      </c>
      <c r="C221" s="227" t="s">
        <v>151</v>
      </c>
      <c r="D221" s="96">
        <v>1437</v>
      </c>
      <c r="E221" s="96">
        <v>1437</v>
      </c>
      <c r="F221" s="96">
        <v>1437</v>
      </c>
    </row>
    <row r="222" spans="1:6" ht="12" customHeight="1">
      <c r="A222" s="70"/>
      <c r="B222" s="102">
        <v>625003</v>
      </c>
      <c r="C222" s="227" t="s">
        <v>152</v>
      </c>
      <c r="D222" s="96">
        <v>82</v>
      </c>
      <c r="E222" s="96">
        <v>82</v>
      </c>
      <c r="F222" s="96">
        <v>82</v>
      </c>
    </row>
    <row r="223" spans="1:6" ht="12" customHeight="1">
      <c r="A223" s="70"/>
      <c r="B223" s="102">
        <v>625004</v>
      </c>
      <c r="C223" s="227" t="s">
        <v>153</v>
      </c>
      <c r="D223" s="96">
        <v>308</v>
      </c>
      <c r="E223" s="96">
        <v>308</v>
      </c>
      <c r="F223" s="96">
        <v>308</v>
      </c>
    </row>
    <row r="224" spans="1:6" ht="12" customHeight="1">
      <c r="A224" s="70"/>
      <c r="B224" s="102">
        <v>625005</v>
      </c>
      <c r="C224" s="227" t="s">
        <v>196</v>
      </c>
      <c r="D224" s="96">
        <v>103</v>
      </c>
      <c r="E224" s="96">
        <v>103</v>
      </c>
      <c r="F224" s="96">
        <v>103</v>
      </c>
    </row>
    <row r="225" spans="1:7" ht="12" customHeight="1" outlineLevel="1">
      <c r="A225" s="70"/>
      <c r="B225" s="103">
        <v>625007</v>
      </c>
      <c r="C225" s="99" t="s">
        <v>155</v>
      </c>
      <c r="D225" s="96">
        <v>488</v>
      </c>
      <c r="E225" s="96">
        <v>488</v>
      </c>
      <c r="F225" s="96">
        <v>488</v>
      </c>
    </row>
    <row r="226" spans="1:7" ht="12" customHeight="1" outlineLevel="1">
      <c r="A226" s="70"/>
      <c r="B226" s="103">
        <v>632</v>
      </c>
      <c r="C226" s="274" t="s">
        <v>70</v>
      </c>
      <c r="D226" s="95">
        <f>D227+D228</f>
        <v>13500</v>
      </c>
      <c r="E226" s="95">
        <f>E227+E228</f>
        <v>13500</v>
      </c>
      <c r="F226" s="95">
        <f>F227+F228</f>
        <v>13500</v>
      </c>
      <c r="G226" s="275"/>
    </row>
    <row r="227" spans="1:7" ht="12" customHeight="1" outlineLevel="1">
      <c r="A227" s="70"/>
      <c r="B227" s="103">
        <v>632002</v>
      </c>
      <c r="C227" s="99" t="s">
        <v>71</v>
      </c>
      <c r="D227" s="96">
        <v>500</v>
      </c>
      <c r="E227" s="96">
        <v>500</v>
      </c>
      <c r="F227" s="96">
        <v>500</v>
      </c>
    </row>
    <row r="228" spans="1:7" ht="12" customHeight="1">
      <c r="A228" s="70"/>
      <c r="B228" s="102">
        <v>632001</v>
      </c>
      <c r="C228" s="99" t="s">
        <v>70</v>
      </c>
      <c r="D228" s="96">
        <v>13000</v>
      </c>
      <c r="E228" s="96">
        <v>13000</v>
      </c>
      <c r="F228" s="96">
        <v>13000</v>
      </c>
    </row>
    <row r="229" spans="1:7" ht="12" hidden="1" customHeight="1" outlineLevel="1">
      <c r="A229" s="58"/>
      <c r="B229" s="102" t="s">
        <v>15</v>
      </c>
      <c r="C229" s="99" t="s">
        <v>70</v>
      </c>
      <c r="D229" s="97"/>
      <c r="E229" s="95" t="e">
        <f>#REF!/30.126</f>
        <v>#REF!</v>
      </c>
      <c r="F229" s="234"/>
    </row>
    <row r="230" spans="1:7" ht="12" hidden="1" customHeight="1" outlineLevel="1">
      <c r="A230" s="58"/>
      <c r="B230" s="103">
        <v>632002</v>
      </c>
      <c r="C230" s="99" t="s">
        <v>71</v>
      </c>
      <c r="D230" s="97"/>
      <c r="E230" s="95" t="e">
        <f>#REF!/30.126</f>
        <v>#REF!</v>
      </c>
      <c r="F230" s="234"/>
    </row>
    <row r="231" spans="1:7" ht="12" customHeight="1" outlineLevel="1">
      <c r="A231" s="58"/>
      <c r="B231" s="103">
        <v>633</v>
      </c>
      <c r="C231" s="274" t="s">
        <v>95</v>
      </c>
      <c r="D231" s="278">
        <f>D232+D234+D235+D236+D237+D238</f>
        <v>5160</v>
      </c>
      <c r="E231" s="278">
        <f>E232+E234+E235+E236+E237+E238</f>
        <v>5960</v>
      </c>
      <c r="F231" s="278">
        <f>F232+F234+F235+F236+F237+F238</f>
        <v>5960</v>
      </c>
    </row>
    <row r="232" spans="1:7" ht="12" customHeight="1">
      <c r="A232" s="58"/>
      <c r="B232" s="102">
        <v>633001</v>
      </c>
      <c r="C232" s="227" t="s">
        <v>197</v>
      </c>
      <c r="D232" s="115">
        <v>600</v>
      </c>
      <c r="E232" s="115">
        <v>1000</v>
      </c>
      <c r="F232" s="115">
        <v>1000</v>
      </c>
    </row>
    <row r="233" spans="1:7" ht="12" hidden="1" customHeight="1" outlineLevel="1">
      <c r="A233" s="58"/>
      <c r="B233" s="103">
        <v>635006</v>
      </c>
      <c r="C233" s="99" t="s">
        <v>85</v>
      </c>
      <c r="D233" s="115" t="e">
        <f>#REF!/30.126</f>
        <v>#REF!</v>
      </c>
      <c r="E233" s="115" t="e">
        <f>#REF!/30.126</f>
        <v>#REF!</v>
      </c>
      <c r="F233" s="115" t="e">
        <f>#REF!/30.126</f>
        <v>#REF!</v>
      </c>
    </row>
    <row r="234" spans="1:7" ht="14.25" customHeight="1" collapsed="1">
      <c r="A234" s="58"/>
      <c r="B234" s="102">
        <v>633004</v>
      </c>
      <c r="C234" s="227" t="s">
        <v>198</v>
      </c>
      <c r="D234" s="115">
        <v>600</v>
      </c>
      <c r="E234" s="115">
        <v>1000</v>
      </c>
      <c r="F234" s="115">
        <v>1000</v>
      </c>
    </row>
    <row r="235" spans="1:7" ht="12" customHeight="1" outlineLevel="1">
      <c r="A235" s="58"/>
      <c r="B235" s="43">
        <v>633006</v>
      </c>
      <c r="C235" s="44" t="s">
        <v>95</v>
      </c>
      <c r="D235" s="115">
        <v>2000</v>
      </c>
      <c r="E235" s="115">
        <v>2000</v>
      </c>
      <c r="F235" s="115">
        <v>2000</v>
      </c>
    </row>
    <row r="236" spans="1:7" ht="12" customHeight="1" outlineLevel="1">
      <c r="A236" s="58"/>
      <c r="B236" s="43">
        <v>633006</v>
      </c>
      <c r="C236" s="44" t="s">
        <v>169</v>
      </c>
      <c r="D236" s="115">
        <v>330</v>
      </c>
      <c r="E236" s="115">
        <v>330</v>
      </c>
      <c r="F236" s="115">
        <v>330</v>
      </c>
    </row>
    <row r="237" spans="1:7" ht="12" customHeight="1" outlineLevel="1">
      <c r="A237" s="58"/>
      <c r="B237" s="43">
        <v>633006</v>
      </c>
      <c r="C237" s="44" t="s">
        <v>199</v>
      </c>
      <c r="D237" s="115">
        <v>1300</v>
      </c>
      <c r="E237" s="115">
        <v>1300</v>
      </c>
      <c r="F237" s="115">
        <v>1300</v>
      </c>
    </row>
    <row r="238" spans="1:7" ht="12" customHeight="1" outlineLevel="1">
      <c r="A238" s="58"/>
      <c r="B238" s="43">
        <v>633016</v>
      </c>
      <c r="C238" s="44" t="s">
        <v>204</v>
      </c>
      <c r="D238" s="115">
        <v>330</v>
      </c>
      <c r="E238" s="115">
        <v>330</v>
      </c>
      <c r="F238" s="115">
        <v>330</v>
      </c>
    </row>
    <row r="239" spans="1:7" ht="12" customHeight="1" outlineLevel="1">
      <c r="A239" s="58"/>
      <c r="B239" s="277">
        <v>634</v>
      </c>
      <c r="C239" s="274" t="s">
        <v>9</v>
      </c>
      <c r="D239" s="95">
        <f>D240</f>
        <v>500</v>
      </c>
      <c r="E239" s="95">
        <f>E240</f>
        <v>500</v>
      </c>
      <c r="F239" s="95">
        <f>F240</f>
        <v>500</v>
      </c>
    </row>
    <row r="240" spans="1:7" ht="12" customHeight="1" outlineLevel="1">
      <c r="A240" s="58"/>
      <c r="B240" s="43">
        <v>634004</v>
      </c>
      <c r="C240" s="44" t="s">
        <v>189</v>
      </c>
      <c r="D240" s="96">
        <v>500</v>
      </c>
      <c r="E240" s="96">
        <v>500</v>
      </c>
      <c r="F240" s="96">
        <v>500</v>
      </c>
    </row>
    <row r="241" spans="1:6" ht="12" customHeight="1" outlineLevel="1">
      <c r="A241" s="58"/>
      <c r="B241" s="62">
        <v>635</v>
      </c>
      <c r="C241" s="71" t="s">
        <v>38</v>
      </c>
      <c r="D241" s="98">
        <f>D243+D244+D245+D246+D247+D248+D242</f>
        <v>11350</v>
      </c>
      <c r="E241" s="98">
        <f>E243+E244+E245+E246+E247+E248+E242</f>
        <v>11350</v>
      </c>
      <c r="F241" s="98">
        <f>F243+F244+F245+F246+F247+F248+F242</f>
        <v>11350</v>
      </c>
    </row>
    <row r="242" spans="1:6" ht="12" customHeight="1" outlineLevel="1">
      <c r="A242" s="58"/>
      <c r="B242" s="43">
        <v>635006</v>
      </c>
      <c r="C242" s="44" t="s">
        <v>200</v>
      </c>
      <c r="D242" s="96">
        <v>5000</v>
      </c>
      <c r="E242" s="96">
        <v>5000</v>
      </c>
      <c r="F242" s="96">
        <v>5000</v>
      </c>
    </row>
    <row r="243" spans="1:6" ht="12" customHeight="1">
      <c r="A243" s="230"/>
      <c r="B243" s="103">
        <v>635004</v>
      </c>
      <c r="C243" s="99" t="s">
        <v>201</v>
      </c>
      <c r="D243" s="96">
        <v>500</v>
      </c>
      <c r="E243" s="96">
        <v>500</v>
      </c>
      <c r="F243" s="96">
        <v>500</v>
      </c>
    </row>
    <row r="244" spans="1:6" ht="12" customHeight="1" outlineLevel="1">
      <c r="A244" s="58"/>
      <c r="B244" s="43">
        <v>637003</v>
      </c>
      <c r="C244" s="44" t="s">
        <v>202</v>
      </c>
      <c r="D244" s="96">
        <v>500</v>
      </c>
      <c r="E244" s="96">
        <v>500</v>
      </c>
      <c r="F244" s="96">
        <v>500</v>
      </c>
    </row>
    <row r="245" spans="1:6" ht="12" customHeight="1" outlineLevel="1">
      <c r="A245" s="58"/>
      <c r="B245" s="43">
        <v>637002</v>
      </c>
      <c r="C245" s="44" t="s">
        <v>203</v>
      </c>
      <c r="D245" s="96">
        <v>4000</v>
      </c>
      <c r="E245" s="96">
        <v>4000</v>
      </c>
      <c r="F245" s="96">
        <v>4000</v>
      </c>
    </row>
    <row r="246" spans="1:6" ht="12" customHeight="1" outlineLevel="1">
      <c r="A246" s="58"/>
      <c r="B246" s="43">
        <v>637005</v>
      </c>
      <c r="C246" s="44" t="s">
        <v>230</v>
      </c>
      <c r="D246" s="96">
        <v>500</v>
      </c>
      <c r="E246" s="96">
        <v>500</v>
      </c>
      <c r="F246" s="96">
        <v>500</v>
      </c>
    </row>
    <row r="247" spans="1:6" ht="12" customHeight="1" outlineLevel="1">
      <c r="A247" s="58"/>
      <c r="B247" s="43">
        <v>637014</v>
      </c>
      <c r="C247" s="44" t="s">
        <v>91</v>
      </c>
      <c r="D247" s="96">
        <v>500</v>
      </c>
      <c r="E247" s="96">
        <v>500</v>
      </c>
      <c r="F247" s="96">
        <v>500</v>
      </c>
    </row>
    <row r="248" spans="1:6" ht="12" customHeight="1" outlineLevel="1">
      <c r="A248" s="58"/>
      <c r="B248" s="43">
        <v>637027</v>
      </c>
      <c r="C248" s="44" t="s">
        <v>183</v>
      </c>
      <c r="D248" s="96">
        <v>350</v>
      </c>
      <c r="E248" s="96">
        <v>350</v>
      </c>
      <c r="F248" s="96">
        <v>350</v>
      </c>
    </row>
    <row r="249" spans="1:6" ht="12" customHeight="1">
      <c r="A249" s="195" t="s">
        <v>205</v>
      </c>
      <c r="B249" s="204"/>
      <c r="C249" s="207"/>
      <c r="D249" s="203">
        <f>D250+D251</f>
        <v>210</v>
      </c>
      <c r="E249" s="203">
        <f>E250+E251</f>
        <v>210</v>
      </c>
      <c r="F249" s="203">
        <f>F250+F251</f>
        <v>210</v>
      </c>
    </row>
    <row r="250" spans="1:6" ht="12" customHeight="1">
      <c r="A250" s="70"/>
      <c r="B250" s="62">
        <v>633009</v>
      </c>
      <c r="C250" s="71" t="s">
        <v>206</v>
      </c>
      <c r="D250" s="96">
        <v>200</v>
      </c>
      <c r="E250" s="96">
        <v>200</v>
      </c>
      <c r="F250" s="96">
        <v>200</v>
      </c>
    </row>
    <row r="251" spans="1:6" ht="12" customHeight="1" outlineLevel="1">
      <c r="A251" s="58"/>
      <c r="B251" s="43">
        <v>633006</v>
      </c>
      <c r="C251" s="73" t="s">
        <v>161</v>
      </c>
      <c r="D251" s="96">
        <v>10</v>
      </c>
      <c r="E251" s="96">
        <v>10</v>
      </c>
      <c r="F251" s="96">
        <v>10</v>
      </c>
    </row>
    <row r="252" spans="1:6" ht="12" customHeight="1">
      <c r="A252" s="195" t="s">
        <v>207</v>
      </c>
      <c r="B252" s="196"/>
      <c r="C252" s="197"/>
      <c r="D252" s="203">
        <f>D260+D261+D262+D263</f>
        <v>1000</v>
      </c>
      <c r="E252" s="203">
        <f>E260+E261+E262+E263</f>
        <v>1000</v>
      </c>
      <c r="F252" s="203">
        <f>F260+F261+F262+F263</f>
        <v>1000</v>
      </c>
    </row>
    <row r="253" spans="1:6" ht="12" hidden="1" customHeight="1" outlineLevel="1">
      <c r="A253" s="58"/>
      <c r="B253" s="59"/>
      <c r="C253" s="44" t="s">
        <v>130</v>
      </c>
      <c r="D253" s="97"/>
      <c r="E253" s="97"/>
      <c r="F253" s="97"/>
    </row>
    <row r="254" spans="1:6" ht="12" hidden="1" customHeight="1" outlineLevel="1">
      <c r="A254" s="58"/>
      <c r="B254" s="59"/>
      <c r="C254" s="44" t="s">
        <v>129</v>
      </c>
      <c r="D254" s="96"/>
      <c r="E254" s="96"/>
      <c r="F254" s="96"/>
    </row>
    <row r="255" spans="1:6" ht="12" hidden="1" customHeight="1" outlineLevel="1">
      <c r="A255" s="58"/>
      <c r="B255" s="59"/>
      <c r="C255" s="44" t="s">
        <v>131</v>
      </c>
      <c r="D255" s="96"/>
      <c r="E255" s="96"/>
      <c r="F255" s="96"/>
    </row>
    <row r="256" spans="1:6" ht="12" hidden="1" customHeight="1" outlineLevel="1">
      <c r="A256" s="58"/>
      <c r="B256" s="59"/>
      <c r="C256" s="44" t="s">
        <v>28</v>
      </c>
      <c r="D256" s="96"/>
      <c r="E256" s="96"/>
      <c r="F256" s="96"/>
    </row>
    <row r="257" spans="1:6" ht="12" hidden="1" customHeight="1" outlineLevel="1">
      <c r="A257" s="58"/>
      <c r="B257" s="43"/>
      <c r="C257" s="44" t="s">
        <v>127</v>
      </c>
      <c r="D257" s="96"/>
      <c r="E257" s="96"/>
      <c r="F257" s="96"/>
    </row>
    <row r="258" spans="1:6" ht="12" hidden="1" customHeight="1" outlineLevel="1">
      <c r="A258" s="58"/>
      <c r="B258" s="43"/>
      <c r="C258" s="44" t="s">
        <v>128</v>
      </c>
      <c r="D258" s="96"/>
      <c r="E258" s="96"/>
      <c r="F258" s="96"/>
    </row>
    <row r="259" spans="1:6" ht="12" hidden="1" customHeight="1" outlineLevel="1">
      <c r="A259" s="58"/>
      <c r="B259" s="43"/>
      <c r="C259" s="44" t="s">
        <v>29</v>
      </c>
      <c r="D259" s="96"/>
      <c r="E259" s="96"/>
      <c r="F259" s="96"/>
    </row>
    <row r="260" spans="1:6" ht="12" customHeight="1" outlineLevel="1">
      <c r="A260" s="58"/>
      <c r="B260" s="43">
        <v>633006</v>
      </c>
      <c r="C260" s="44" t="s">
        <v>95</v>
      </c>
      <c r="D260" s="96">
        <v>300</v>
      </c>
      <c r="E260" s="96">
        <v>300</v>
      </c>
      <c r="F260" s="96">
        <v>300</v>
      </c>
    </row>
    <row r="261" spans="1:6" ht="12" customHeight="1" outlineLevel="1">
      <c r="A261" s="58"/>
      <c r="B261" s="43">
        <v>635006</v>
      </c>
      <c r="C261" s="44" t="s">
        <v>208</v>
      </c>
      <c r="D261" s="96">
        <v>500</v>
      </c>
      <c r="E261" s="96">
        <v>500</v>
      </c>
      <c r="F261" s="96">
        <v>500</v>
      </c>
    </row>
    <row r="262" spans="1:6" ht="12" customHeight="1" outlineLevel="1">
      <c r="A262" s="58"/>
      <c r="B262" s="43">
        <v>637004</v>
      </c>
      <c r="C262" s="44" t="s">
        <v>209</v>
      </c>
      <c r="D262" s="96">
        <v>100</v>
      </c>
      <c r="E262" s="96">
        <v>100</v>
      </c>
      <c r="F262" s="96">
        <v>100</v>
      </c>
    </row>
    <row r="263" spans="1:6" ht="12" customHeight="1" outlineLevel="1">
      <c r="A263" s="58"/>
      <c r="B263" s="43">
        <v>637027</v>
      </c>
      <c r="C263" s="44" t="s">
        <v>183</v>
      </c>
      <c r="D263" s="96">
        <v>100</v>
      </c>
      <c r="E263" s="96">
        <v>100</v>
      </c>
      <c r="F263" s="96">
        <v>100</v>
      </c>
    </row>
    <row r="264" spans="1:6" ht="12" customHeight="1">
      <c r="A264" s="201" t="s">
        <v>210</v>
      </c>
      <c r="B264" s="204"/>
      <c r="C264" s="205"/>
      <c r="D264" s="203">
        <f>D271+D272+D273+D274+D275+D276+D278+D277</f>
        <v>10330</v>
      </c>
      <c r="E264" s="203">
        <f>E271+E272+E273+E274+E275+E276+E278</f>
        <v>4330</v>
      </c>
      <c r="F264" s="203">
        <f>F271+F272+F273+F274+F275+F276+F278</f>
        <v>4330</v>
      </c>
    </row>
    <row r="265" spans="1:6" ht="12" hidden="1" customHeight="1" outlineLevel="1">
      <c r="A265" s="58"/>
      <c r="B265" s="59"/>
      <c r="C265" s="44" t="s">
        <v>130</v>
      </c>
      <c r="D265" s="97"/>
      <c r="E265" s="97"/>
      <c r="F265" s="97"/>
    </row>
    <row r="266" spans="1:6" ht="12" hidden="1" customHeight="1" outlineLevel="1">
      <c r="A266" s="58"/>
      <c r="B266" s="59"/>
      <c r="C266" s="44" t="s">
        <v>129</v>
      </c>
      <c r="D266" s="97"/>
      <c r="E266" s="97"/>
      <c r="F266" s="97"/>
    </row>
    <row r="267" spans="1:6" ht="12" hidden="1" customHeight="1" outlineLevel="1">
      <c r="A267" s="58"/>
      <c r="B267" s="59"/>
      <c r="C267" s="44" t="s">
        <v>132</v>
      </c>
      <c r="D267" s="97"/>
      <c r="E267" s="97"/>
      <c r="F267" s="97"/>
    </row>
    <row r="268" spans="1:6" ht="12" hidden="1" customHeight="1" outlineLevel="1">
      <c r="A268" s="58"/>
      <c r="B268" s="59"/>
      <c r="C268" s="44" t="s">
        <v>50</v>
      </c>
      <c r="D268" s="97"/>
      <c r="E268" s="97"/>
      <c r="F268" s="97"/>
    </row>
    <row r="269" spans="1:6" ht="12" hidden="1" customHeight="1" outlineLevel="1">
      <c r="A269" s="58"/>
      <c r="B269" s="59"/>
      <c r="C269" s="44" t="s">
        <v>131</v>
      </c>
      <c r="D269" s="97"/>
      <c r="E269" s="97"/>
      <c r="F269" s="97"/>
    </row>
    <row r="270" spans="1:6" ht="12" hidden="1" customHeight="1" outlineLevel="1">
      <c r="A270" s="58"/>
      <c r="B270" s="59"/>
      <c r="C270" s="44"/>
      <c r="D270" s="97"/>
      <c r="E270" s="97"/>
      <c r="F270" s="97"/>
    </row>
    <row r="271" spans="1:6" ht="12" customHeight="1" outlineLevel="1">
      <c r="A271" s="58"/>
      <c r="B271" s="59">
        <v>633006</v>
      </c>
      <c r="C271" s="44" t="s">
        <v>95</v>
      </c>
      <c r="D271" s="115">
        <v>300</v>
      </c>
      <c r="E271" s="115">
        <v>300</v>
      </c>
      <c r="F271" s="115">
        <v>300</v>
      </c>
    </row>
    <row r="272" spans="1:6" ht="12" customHeight="1" outlineLevel="1">
      <c r="A272" s="58"/>
      <c r="B272" s="59">
        <v>633006</v>
      </c>
      <c r="C272" s="44" t="s">
        <v>199</v>
      </c>
      <c r="D272" s="115">
        <v>30</v>
      </c>
      <c r="E272" s="115">
        <v>30</v>
      </c>
      <c r="F272" s="115">
        <v>30</v>
      </c>
    </row>
    <row r="273" spans="1:6" ht="12" customHeight="1" outlineLevel="1">
      <c r="A273" s="58"/>
      <c r="B273" s="59">
        <v>632001</v>
      </c>
      <c r="C273" s="44" t="s">
        <v>186</v>
      </c>
      <c r="D273" s="115">
        <v>600</v>
      </c>
      <c r="E273" s="115">
        <v>600</v>
      </c>
      <c r="F273" s="115">
        <v>600</v>
      </c>
    </row>
    <row r="274" spans="1:6" ht="12" customHeight="1" outlineLevel="1">
      <c r="A274" s="58"/>
      <c r="B274" s="59">
        <v>633001</v>
      </c>
      <c r="C274" s="44" t="s">
        <v>262</v>
      </c>
      <c r="D274" s="115">
        <v>3000</v>
      </c>
      <c r="E274" s="115">
        <v>0</v>
      </c>
      <c r="F274" s="115">
        <v>0</v>
      </c>
    </row>
    <row r="275" spans="1:6" ht="12" customHeight="1" outlineLevel="1">
      <c r="A275" s="58"/>
      <c r="B275" s="59">
        <v>637005</v>
      </c>
      <c r="C275" s="44" t="s">
        <v>252</v>
      </c>
      <c r="D275" s="115">
        <v>100</v>
      </c>
      <c r="E275" s="115">
        <v>100</v>
      </c>
      <c r="F275" s="115">
        <v>100</v>
      </c>
    </row>
    <row r="276" spans="1:6" ht="12" customHeight="1" outlineLevel="1">
      <c r="A276" s="58"/>
      <c r="B276" s="59">
        <v>635006</v>
      </c>
      <c r="C276" s="44" t="s">
        <v>261</v>
      </c>
      <c r="D276" s="115">
        <v>2000</v>
      </c>
      <c r="E276" s="115">
        <v>2000</v>
      </c>
      <c r="F276" s="115">
        <v>2000</v>
      </c>
    </row>
    <row r="277" spans="1:6" ht="12" customHeight="1" outlineLevel="1">
      <c r="A277" s="58"/>
      <c r="B277" s="59">
        <v>642007</v>
      </c>
      <c r="C277" s="44" t="s">
        <v>265</v>
      </c>
      <c r="D277" s="115">
        <v>3000</v>
      </c>
      <c r="E277" s="115">
        <v>0</v>
      </c>
      <c r="F277" s="115">
        <v>0</v>
      </c>
    </row>
    <row r="278" spans="1:6" ht="12" customHeight="1" outlineLevel="1">
      <c r="A278" s="58"/>
      <c r="B278" s="59">
        <v>642006</v>
      </c>
      <c r="C278" s="44" t="s">
        <v>211</v>
      </c>
      <c r="D278" s="115">
        <v>1300</v>
      </c>
      <c r="E278" s="115">
        <v>1300</v>
      </c>
      <c r="F278" s="115">
        <v>1300</v>
      </c>
    </row>
    <row r="279" spans="1:6" ht="12" customHeight="1">
      <c r="A279" s="201" t="s">
        <v>212</v>
      </c>
      <c r="B279" s="204"/>
      <c r="C279" s="205"/>
      <c r="D279" s="203">
        <f>D280+D281+D282+D283+D284+D285</f>
        <v>255550</v>
      </c>
      <c r="E279" s="203">
        <f>E280+E281+E282+E283+E284+E285</f>
        <v>260550</v>
      </c>
      <c r="F279" s="203">
        <f>F280+F281+F282+F283+F284+F285</f>
        <v>267550</v>
      </c>
    </row>
    <row r="280" spans="1:6" ht="12" customHeight="1">
      <c r="A280" s="74"/>
      <c r="B280" s="67"/>
      <c r="C280" s="99" t="s">
        <v>213</v>
      </c>
      <c r="D280" s="96">
        <v>135000</v>
      </c>
      <c r="E280" s="96">
        <v>137000</v>
      </c>
      <c r="F280" s="96">
        <v>140000</v>
      </c>
    </row>
    <row r="281" spans="1:6" ht="12" customHeight="1">
      <c r="A281" s="58"/>
      <c r="B281" s="59"/>
      <c r="C281" s="99" t="s">
        <v>214</v>
      </c>
      <c r="D281" s="96">
        <v>115000</v>
      </c>
      <c r="E281" s="96">
        <v>118000</v>
      </c>
      <c r="F281" s="96">
        <v>122000</v>
      </c>
    </row>
    <row r="282" spans="1:6" ht="12" customHeight="1">
      <c r="A282" s="58"/>
      <c r="B282" s="59"/>
      <c r="C282" s="99" t="s">
        <v>249</v>
      </c>
      <c r="D282" s="96">
        <v>600</v>
      </c>
      <c r="E282" s="96">
        <v>600</v>
      </c>
      <c r="F282" s="96">
        <v>600</v>
      </c>
    </row>
    <row r="283" spans="1:6" ht="12" customHeight="1">
      <c r="A283" s="58"/>
      <c r="B283" s="59"/>
      <c r="C283" s="99" t="s">
        <v>250</v>
      </c>
      <c r="D283" s="96">
        <v>150</v>
      </c>
      <c r="E283" s="96">
        <v>150</v>
      </c>
      <c r="F283" s="96">
        <v>150</v>
      </c>
    </row>
    <row r="284" spans="1:6" ht="12" customHeight="1">
      <c r="A284" s="58"/>
      <c r="B284" s="59"/>
      <c r="C284" s="99" t="s">
        <v>258</v>
      </c>
      <c r="D284" s="96">
        <v>2800</v>
      </c>
      <c r="E284" s="96">
        <v>2800</v>
      </c>
      <c r="F284" s="96">
        <v>2800</v>
      </c>
    </row>
    <row r="285" spans="1:6" ht="12" customHeight="1">
      <c r="A285" s="58"/>
      <c r="B285" s="59"/>
      <c r="C285" s="99" t="s">
        <v>259</v>
      </c>
      <c r="D285" s="96">
        <v>2000</v>
      </c>
      <c r="E285" s="96">
        <v>2000</v>
      </c>
      <c r="F285" s="96">
        <v>2000</v>
      </c>
    </row>
    <row r="286" spans="1:6" ht="12" customHeight="1">
      <c r="A286" s="201" t="s">
        <v>215</v>
      </c>
      <c r="B286" s="204"/>
      <c r="C286" s="205"/>
      <c r="D286" s="203">
        <f>D287+D288+D289+D290+D291+D292+D293+D294+D295+D296</f>
        <v>7090</v>
      </c>
      <c r="E286" s="203">
        <f>E287+E288+E289+E290+E291+E292+E293+E294+E295+E296</f>
        <v>7090</v>
      </c>
      <c r="F286" s="203">
        <f>F287+F288+F289+F290+F291+F292+F293+F294+F295+F296</f>
        <v>7090</v>
      </c>
    </row>
    <row r="287" spans="1:6" ht="12" customHeight="1">
      <c r="A287" s="61"/>
      <c r="B287" s="103">
        <v>611</v>
      </c>
      <c r="C287" s="99" t="s">
        <v>193</v>
      </c>
      <c r="D287" s="96">
        <v>4860</v>
      </c>
      <c r="E287" s="96">
        <v>4860</v>
      </c>
      <c r="F287" s="96">
        <v>4860</v>
      </c>
    </row>
    <row r="288" spans="1:6" ht="12" customHeight="1" outlineLevel="1">
      <c r="A288" s="61"/>
      <c r="B288" s="59">
        <v>621</v>
      </c>
      <c r="C288" s="44" t="s">
        <v>216</v>
      </c>
      <c r="D288" s="96">
        <v>486</v>
      </c>
      <c r="E288" s="96">
        <v>486</v>
      </c>
      <c r="F288" s="96">
        <v>486</v>
      </c>
    </row>
    <row r="289" spans="1:6" ht="12" customHeight="1" outlineLevel="1">
      <c r="A289" s="61"/>
      <c r="B289" s="59">
        <v>625001</v>
      </c>
      <c r="C289" s="44" t="s">
        <v>150</v>
      </c>
      <c r="D289" s="96">
        <v>69</v>
      </c>
      <c r="E289" s="96">
        <v>69</v>
      </c>
      <c r="F289" s="96">
        <v>69</v>
      </c>
    </row>
    <row r="290" spans="1:6" ht="12" customHeight="1">
      <c r="A290" s="58"/>
      <c r="B290" s="103">
        <v>625002</v>
      </c>
      <c r="C290" s="99" t="s">
        <v>151</v>
      </c>
      <c r="D290" s="96">
        <v>680</v>
      </c>
      <c r="E290" s="96">
        <v>680</v>
      </c>
      <c r="F290" s="96">
        <v>680</v>
      </c>
    </row>
    <row r="291" spans="1:6" ht="12" customHeight="1" outlineLevel="1">
      <c r="A291" s="70"/>
      <c r="B291" s="43">
        <v>625003</v>
      </c>
      <c r="C291" s="44" t="s">
        <v>152</v>
      </c>
      <c r="D291" s="96">
        <v>39</v>
      </c>
      <c r="E291" s="96">
        <v>39</v>
      </c>
      <c r="F291" s="96">
        <v>39</v>
      </c>
    </row>
    <row r="292" spans="1:6" ht="12" customHeight="1" outlineLevel="1">
      <c r="A292" s="216"/>
      <c r="B292" s="59">
        <v>625004</v>
      </c>
      <c r="C292" s="44" t="s">
        <v>153</v>
      </c>
      <c r="D292" s="96">
        <v>146</v>
      </c>
      <c r="E292" s="96">
        <v>146</v>
      </c>
      <c r="F292" s="96">
        <v>146</v>
      </c>
    </row>
    <row r="293" spans="1:6" ht="12" customHeight="1" outlineLevel="1">
      <c r="A293" s="216"/>
      <c r="B293" s="43">
        <v>625005</v>
      </c>
      <c r="C293" s="44" t="s">
        <v>196</v>
      </c>
      <c r="D293" s="96">
        <v>49</v>
      </c>
      <c r="E293" s="96">
        <v>49</v>
      </c>
      <c r="F293" s="96">
        <v>49</v>
      </c>
    </row>
    <row r="294" spans="1:6" ht="12" customHeight="1" outlineLevel="1">
      <c r="A294" s="216"/>
      <c r="B294" s="43">
        <v>625007</v>
      </c>
      <c r="C294" s="44" t="s">
        <v>155</v>
      </c>
      <c r="D294" s="96">
        <v>231</v>
      </c>
      <c r="E294" s="96">
        <v>231</v>
      </c>
      <c r="F294" s="96">
        <v>231</v>
      </c>
    </row>
    <row r="295" spans="1:6" ht="12.75" customHeight="1" outlineLevel="1">
      <c r="A295" s="216"/>
      <c r="B295" s="43">
        <v>637014</v>
      </c>
      <c r="C295" s="44" t="s">
        <v>91</v>
      </c>
      <c r="D295" s="96">
        <v>200</v>
      </c>
      <c r="E295" s="96">
        <v>200</v>
      </c>
      <c r="F295" s="96">
        <v>200</v>
      </c>
    </row>
    <row r="296" spans="1:6" ht="12.75" customHeight="1" outlineLevel="1">
      <c r="A296" s="216"/>
      <c r="B296" s="43">
        <v>642026</v>
      </c>
      <c r="C296" s="44" t="s">
        <v>217</v>
      </c>
      <c r="D296" s="96">
        <v>330</v>
      </c>
      <c r="E296" s="96">
        <v>330</v>
      </c>
      <c r="F296" s="96">
        <v>330</v>
      </c>
    </row>
    <row r="297" spans="1:6" ht="12.75" customHeight="1" outlineLevel="1">
      <c r="A297" s="201" t="s">
        <v>232</v>
      </c>
      <c r="B297" s="204"/>
      <c r="C297" s="205"/>
      <c r="D297" s="203">
        <f>D298</f>
        <v>330</v>
      </c>
      <c r="E297" s="203">
        <f>E298</f>
        <v>330</v>
      </c>
      <c r="F297" s="203">
        <f>F298</f>
        <v>330</v>
      </c>
    </row>
    <row r="298" spans="1:6" ht="12.75" customHeight="1" outlineLevel="1">
      <c r="A298" s="74"/>
      <c r="B298" s="103">
        <v>642014</v>
      </c>
      <c r="C298" s="99" t="s">
        <v>233</v>
      </c>
      <c r="D298" s="96">
        <v>330</v>
      </c>
      <c r="E298" s="96">
        <v>330</v>
      </c>
      <c r="F298" s="96">
        <v>330</v>
      </c>
    </row>
    <row r="299" spans="1:6" ht="12.75" customHeight="1" outlineLevel="1">
      <c r="A299" s="201" t="s">
        <v>234</v>
      </c>
      <c r="B299" s="204"/>
      <c r="C299" s="205"/>
      <c r="D299" s="203">
        <f>D300</f>
        <v>3000</v>
      </c>
      <c r="E299" s="203">
        <f>E300</f>
        <v>3000</v>
      </c>
      <c r="F299" s="203">
        <f>F300</f>
        <v>3000</v>
      </c>
    </row>
    <row r="300" spans="1:6" ht="12" customHeight="1" outlineLevel="1">
      <c r="A300" s="74"/>
      <c r="B300" s="103">
        <v>642014</v>
      </c>
      <c r="C300" s="99" t="s">
        <v>235</v>
      </c>
      <c r="D300" s="96">
        <v>3000</v>
      </c>
      <c r="E300" s="96">
        <v>3000</v>
      </c>
      <c r="F300" s="96">
        <v>3000</v>
      </c>
    </row>
    <row r="301" spans="1:6" ht="16.5" customHeight="1" thickBot="1">
      <c r="A301" s="192" t="s">
        <v>18</v>
      </c>
      <c r="B301" s="193"/>
      <c r="C301" s="194"/>
      <c r="D301" s="281">
        <f>D299+D297+D286+D279+D264+D252+D249+D213+D204+D180+D175+D162+D157+D151+D110+D91+D10+D197+D192</f>
        <v>491590</v>
      </c>
      <c r="E301" s="281">
        <f>E10+E91+E110+E151+E157+E162+E175+E180+E192+E197+E204+E213+E249+E252+E264+E279+E286+E297+E299</f>
        <v>498590</v>
      </c>
      <c r="F301" s="256">
        <f>F299+F297+F286+F279+F264+F252+F249+F213+F204+F197+F192+F180+F162+F157+F151+F175+F110+F10</f>
        <v>506590</v>
      </c>
    </row>
    <row r="302" spans="1:6" ht="16.5" customHeight="1" thickTop="1" thickBot="1">
      <c r="A302" s="106"/>
      <c r="B302" s="76"/>
      <c r="C302" s="77"/>
      <c r="D302" s="107"/>
      <c r="E302" s="107"/>
      <c r="F302" s="255"/>
    </row>
    <row r="303" spans="1:6" ht="21" customHeight="1" thickTop="1">
      <c r="A303" s="160" t="s">
        <v>52</v>
      </c>
      <c r="B303" s="161"/>
      <c r="C303" s="162"/>
      <c r="D303" s="159"/>
      <c r="E303" s="137"/>
      <c r="F303" s="231"/>
    </row>
    <row r="304" spans="1:6" ht="12" customHeight="1">
      <c r="A304" s="195" t="s">
        <v>133</v>
      </c>
      <c r="B304" s="196"/>
      <c r="C304" s="205"/>
      <c r="D304" s="199"/>
      <c r="E304" s="199"/>
      <c r="F304" s="250"/>
    </row>
    <row r="305" spans="1:7" ht="12" customHeight="1">
      <c r="A305" s="52"/>
      <c r="B305" s="53">
        <v>717001</v>
      </c>
      <c r="C305" s="54" t="s">
        <v>227</v>
      </c>
      <c r="D305" s="93"/>
      <c r="E305" s="93"/>
      <c r="F305" s="254"/>
    </row>
    <row r="306" spans="1:7" ht="16.5" customHeight="1" thickBot="1">
      <c r="A306" s="189" t="s">
        <v>2</v>
      </c>
      <c r="B306" s="190"/>
      <c r="C306" s="191"/>
      <c r="D306" s="188"/>
      <c r="E306" s="188"/>
      <c r="F306" s="256"/>
    </row>
    <row r="307" spans="1:7" ht="16.5" customHeight="1" thickTop="1" thickBot="1">
      <c r="A307" s="55"/>
      <c r="B307" s="53"/>
      <c r="C307" s="54"/>
      <c r="D307" s="45"/>
      <c r="E307" s="45"/>
      <c r="F307" s="257"/>
    </row>
    <row r="308" spans="1:7" ht="12" thickTop="1">
      <c r="A308" s="132" t="s">
        <v>121</v>
      </c>
      <c r="B308" s="133"/>
      <c r="C308" s="163"/>
      <c r="D308" s="159"/>
      <c r="E308" s="137"/>
      <c r="F308" s="231"/>
    </row>
    <row r="309" spans="1:7" ht="22.5">
      <c r="A309" s="49"/>
      <c r="B309" s="50">
        <v>821007</v>
      </c>
      <c r="C309" s="119" t="s">
        <v>96</v>
      </c>
      <c r="D309" s="3"/>
      <c r="E309" s="3"/>
      <c r="F309" s="254"/>
    </row>
    <row r="310" spans="1:7" ht="16.5" customHeight="1" thickBot="1">
      <c r="A310" s="185" t="s">
        <v>121</v>
      </c>
      <c r="B310" s="186"/>
      <c r="C310" s="187"/>
      <c r="D310" s="188"/>
      <c r="E310" s="188"/>
      <c r="F310" s="256"/>
    </row>
    <row r="311" spans="1:7" ht="12" customHeight="1" thickTop="1" thickBot="1">
      <c r="A311" s="75"/>
      <c r="B311" s="76"/>
      <c r="C311" s="77"/>
      <c r="D311" s="46"/>
      <c r="E311" s="46"/>
      <c r="F311" s="255"/>
    </row>
    <row r="312" spans="1:7" ht="16.149999999999999" customHeight="1" thickTop="1">
      <c r="A312" s="170" t="s">
        <v>25</v>
      </c>
      <c r="B312" s="171"/>
      <c r="C312" s="172"/>
      <c r="D312" s="159"/>
      <c r="E312" s="137"/>
      <c r="F312" s="231"/>
    </row>
    <row r="313" spans="1:7" ht="13.9" customHeight="1" thickBot="1">
      <c r="A313" s="164" t="s">
        <v>22</v>
      </c>
      <c r="B313" s="165"/>
      <c r="C313" s="166"/>
      <c r="D313" s="281">
        <f>D301</f>
        <v>491590</v>
      </c>
      <c r="E313" s="3">
        <f>E301</f>
        <v>498590</v>
      </c>
      <c r="F313" s="254">
        <f>F301</f>
        <v>506590</v>
      </c>
    </row>
    <row r="314" spans="1:7" ht="13.9" customHeight="1" thickTop="1">
      <c r="A314" s="164" t="s">
        <v>23</v>
      </c>
      <c r="B314" s="165"/>
      <c r="C314" s="166"/>
      <c r="D314" s="3"/>
      <c r="E314" s="3">
        <v>0</v>
      </c>
      <c r="F314" s="254">
        <v>0</v>
      </c>
    </row>
    <row r="315" spans="1:7" ht="13.9" customHeight="1">
      <c r="A315" s="164" t="s">
        <v>124</v>
      </c>
      <c r="B315" s="165"/>
      <c r="C315" s="166"/>
      <c r="D315" s="3">
        <v>0</v>
      </c>
      <c r="E315" s="116"/>
      <c r="F315" s="258"/>
    </row>
    <row r="316" spans="1:7" ht="13.9" customHeight="1">
      <c r="A316" s="182" t="s">
        <v>123</v>
      </c>
      <c r="B316" s="183"/>
      <c r="C316" s="184"/>
      <c r="D316" s="282">
        <f>D314+D313</f>
        <v>491590</v>
      </c>
      <c r="E316" s="282">
        <f>E313</f>
        <v>498590</v>
      </c>
      <c r="F316" s="284">
        <f>F313+F314</f>
        <v>506590</v>
      </c>
    </row>
    <row r="317" spans="1:7" ht="12.75" customHeight="1">
      <c r="A317" s="55"/>
      <c r="B317" s="56"/>
      <c r="C317" s="51"/>
      <c r="D317" s="4"/>
      <c r="E317" s="4"/>
      <c r="F317" s="254"/>
    </row>
    <row r="318" spans="1:7" ht="14.25">
      <c r="A318" s="164" t="s">
        <v>20</v>
      </c>
      <c r="B318" s="165"/>
      <c r="C318" s="166"/>
      <c r="D318" s="96">
        <v>486590</v>
      </c>
      <c r="E318" s="96">
        <v>493590</v>
      </c>
      <c r="F318" s="233">
        <v>501590</v>
      </c>
      <c r="G318" s="228"/>
    </row>
    <row r="319" spans="1:7" ht="14.25">
      <c r="A319" s="164" t="s">
        <v>19</v>
      </c>
      <c r="B319" s="165"/>
      <c r="C319" s="166"/>
      <c r="D319" s="117"/>
      <c r="E319" s="117"/>
      <c r="F319" s="259"/>
    </row>
    <row r="320" spans="1:7" ht="14.25">
      <c r="A320" s="167" t="s">
        <v>111</v>
      </c>
      <c r="B320" s="168"/>
      <c r="C320" s="169"/>
      <c r="D320" s="96"/>
      <c r="E320" s="117"/>
      <c r="F320" s="259"/>
    </row>
    <row r="321" spans="1:6" ht="14.25">
      <c r="A321" s="167" t="s">
        <v>112</v>
      </c>
      <c r="B321" s="168"/>
      <c r="C321" s="169"/>
      <c r="D321" s="96">
        <v>5000</v>
      </c>
      <c r="E321" s="96">
        <v>5000</v>
      </c>
      <c r="F321" s="233">
        <v>5000</v>
      </c>
    </row>
    <row r="322" spans="1:6" ht="15.75" thickBot="1">
      <c r="A322" s="181" t="s">
        <v>21</v>
      </c>
      <c r="B322" s="179"/>
      <c r="C322" s="180"/>
      <c r="D322" s="283">
        <f>D318+D320+D321</f>
        <v>491590</v>
      </c>
      <c r="E322" s="283">
        <f>E318+E320+E321</f>
        <v>498590</v>
      </c>
      <c r="F322" s="285">
        <f>F318+F320+F321</f>
        <v>506590</v>
      </c>
    </row>
    <row r="323" spans="1:6" ht="17.25" thickTop="1" thickBot="1">
      <c r="A323" s="173" t="s">
        <v>122</v>
      </c>
      <c r="B323" s="174"/>
      <c r="C323" s="175"/>
      <c r="D323" s="176">
        <v>0</v>
      </c>
      <c r="E323" s="176">
        <v>0</v>
      </c>
      <c r="F323" s="260">
        <v>0</v>
      </c>
    </row>
    <row r="324" spans="1:6" ht="12" hidden="1" thickTop="1"/>
    <row r="325" spans="1:6" ht="13.5" hidden="1" thickTop="1">
      <c r="C325" s="80">
        <f>PMT(3.8%/12,144,10000000,0,0)</f>
        <v>-86584.975452428713</v>
      </c>
    </row>
    <row r="326" spans="1:6" ht="12" hidden="1" thickTop="1">
      <c r="B326" s="78" t="s">
        <v>42</v>
      </c>
      <c r="C326" s="81">
        <f>+C325*-144</f>
        <v>12468236.465149734</v>
      </c>
    </row>
    <row r="327" spans="1:6" ht="12" hidden="1" thickTop="1">
      <c r="B327" s="78" t="s">
        <v>41</v>
      </c>
      <c r="C327" s="82">
        <f>+C325*-12</f>
        <v>1039019.7054291446</v>
      </c>
    </row>
    <row r="328" spans="1:6" ht="12" hidden="1" thickTop="1">
      <c r="B328" s="78" t="s">
        <v>43</v>
      </c>
      <c r="C328" s="82" t="e">
        <f>+#REF!</f>
        <v>#REF!</v>
      </c>
    </row>
    <row r="329" spans="1:6" ht="14.25" hidden="1" customHeight="1">
      <c r="B329" s="78" t="s">
        <v>44</v>
      </c>
      <c r="C329" s="82" t="e">
        <f>+C328*12</f>
        <v>#REF!</v>
      </c>
    </row>
    <row r="330" spans="1:6" ht="16.5" hidden="1" customHeight="1">
      <c r="B330" s="78" t="s">
        <v>45</v>
      </c>
      <c r="C330" s="82">
        <v>69444.44</v>
      </c>
    </row>
    <row r="331" spans="1:6" ht="11.25" hidden="1" customHeight="1" thickTop="1">
      <c r="B331" s="78" t="s">
        <v>46</v>
      </c>
      <c r="C331" s="82">
        <f>+C330*12</f>
        <v>833333.28</v>
      </c>
    </row>
    <row r="332" spans="1:6" ht="12" hidden="1" thickTop="1">
      <c r="B332" s="83"/>
      <c r="C332" s="47"/>
    </row>
    <row r="333" spans="1:6" ht="12" hidden="1" thickTop="1">
      <c r="B333" s="84" t="s">
        <v>57</v>
      </c>
      <c r="C333" s="85"/>
    </row>
    <row r="334" spans="1:6" ht="15.75" hidden="1" thickTop="1">
      <c r="B334" s="86" t="s">
        <v>53</v>
      </c>
      <c r="C334" s="87">
        <f>PMT(4%/12,156,15000000,0,0)</f>
        <v>-123467.42335590994</v>
      </c>
    </row>
    <row r="335" spans="1:6" ht="15.75" hidden="1" thickTop="1">
      <c r="B335" s="86" t="s">
        <v>54</v>
      </c>
      <c r="C335" s="88">
        <f>(+C334*12)*-1</f>
        <v>1481609.0802709193</v>
      </c>
    </row>
    <row r="336" spans="1:6" ht="15.75" hidden="1" thickTop="1">
      <c r="B336" s="86" t="s">
        <v>55</v>
      </c>
      <c r="C336" s="88">
        <f>+C335-C337</f>
        <v>231609.08027091925</v>
      </c>
    </row>
    <row r="337" spans="1:3" ht="16.5" hidden="1" thickTop="1" thickBot="1">
      <c r="B337" s="89" t="s">
        <v>56</v>
      </c>
      <c r="C337" s="90">
        <f>+((15000000/144)*12)</f>
        <v>1250000</v>
      </c>
    </row>
    <row r="338" spans="1:3" ht="12" thickTop="1">
      <c r="B338" s="47"/>
      <c r="C338" s="47"/>
    </row>
    <row r="339" spans="1:3">
      <c r="B339" s="47"/>
      <c r="C339" s="47"/>
    </row>
    <row r="340" spans="1:3">
      <c r="B340" s="47"/>
      <c r="C340" s="47"/>
    </row>
    <row r="341" spans="1:3" hidden="1">
      <c r="B341" s="47"/>
      <c r="C341" s="47"/>
    </row>
    <row r="342" spans="1:3">
      <c r="B342" s="47"/>
      <c r="C342" s="47"/>
    </row>
    <row r="343" spans="1:3">
      <c r="B343" s="47"/>
      <c r="C343" s="47"/>
    </row>
    <row r="344" spans="1:3">
      <c r="B344" s="47"/>
      <c r="C344" s="47"/>
    </row>
    <row r="345" spans="1:3">
      <c r="B345" s="47"/>
      <c r="C345" s="47"/>
    </row>
    <row r="346" spans="1:3" ht="12.75" hidden="1">
      <c r="A346" s="91"/>
      <c r="B346" s="47"/>
      <c r="C346" s="47"/>
    </row>
    <row r="351" spans="1:3" hidden="1"/>
    <row r="356" hidden="1"/>
    <row r="357" hidden="1"/>
    <row r="366" hidden="1"/>
    <row r="367" hidden="1"/>
    <row r="370" spans="2:3">
      <c r="B370" s="47"/>
      <c r="C370" s="47"/>
    </row>
    <row r="371" spans="2:3">
      <c r="B371" s="47"/>
      <c r="C371" s="47"/>
    </row>
    <row r="372" spans="2:3">
      <c r="B372" s="47"/>
      <c r="C372" s="47"/>
    </row>
    <row r="373" spans="2:3">
      <c r="B373" s="47"/>
      <c r="C373" s="47"/>
    </row>
    <row r="374" spans="2:3">
      <c r="B374" s="47"/>
      <c r="C374" s="47"/>
    </row>
    <row r="375" spans="2:3">
      <c r="B375" s="47"/>
      <c r="C375" s="47"/>
    </row>
    <row r="376" spans="2:3">
      <c r="B376" s="47"/>
      <c r="C376" s="47"/>
    </row>
    <row r="377" spans="2:3">
      <c r="B377" s="47"/>
      <c r="C377" s="47"/>
    </row>
    <row r="378" spans="2:3">
      <c r="B378" s="47"/>
      <c r="C378" s="47"/>
    </row>
    <row r="379" spans="2:3">
      <c r="B379" s="47"/>
      <c r="C379" s="47"/>
    </row>
    <row r="380" spans="2:3" hidden="1">
      <c r="B380" s="47"/>
      <c r="C380" s="47"/>
    </row>
    <row r="381" spans="2:3" hidden="1">
      <c r="B381" s="47"/>
      <c r="C381" s="47"/>
    </row>
    <row r="382" spans="2:3">
      <c r="B382" s="47"/>
      <c r="C382" s="47"/>
    </row>
    <row r="383" spans="2:3">
      <c r="B383" s="47"/>
      <c r="C383" s="47"/>
    </row>
    <row r="384" spans="2:3">
      <c r="B384" s="47"/>
      <c r="C384" s="47"/>
    </row>
    <row r="385" spans="2:3">
      <c r="B385" s="47"/>
      <c r="C385" s="47"/>
    </row>
    <row r="386" spans="2:3">
      <c r="B386" s="47"/>
      <c r="C386" s="47"/>
    </row>
    <row r="387" spans="2:3">
      <c r="B387" s="47"/>
      <c r="C387" s="47"/>
    </row>
    <row r="388" spans="2:3">
      <c r="B388" s="47"/>
      <c r="C388" s="47"/>
    </row>
    <row r="389" spans="2:3">
      <c r="B389" s="47"/>
      <c r="C389" s="47"/>
    </row>
    <row r="390" spans="2:3">
      <c r="B390" s="47"/>
      <c r="C390" s="47"/>
    </row>
    <row r="391" spans="2:3">
      <c r="B391" s="47"/>
      <c r="C391" s="47"/>
    </row>
    <row r="392" spans="2:3">
      <c r="B392" s="47"/>
      <c r="C392" s="47"/>
    </row>
    <row r="393" spans="2:3">
      <c r="B393" s="47"/>
      <c r="C393" s="47"/>
    </row>
    <row r="394" spans="2:3">
      <c r="B394" s="47"/>
      <c r="C394" s="47"/>
    </row>
    <row r="395" spans="2:3">
      <c r="B395" s="47"/>
      <c r="C395" s="47"/>
    </row>
    <row r="396" spans="2:3">
      <c r="B396" s="47"/>
      <c r="C396" s="47"/>
    </row>
    <row r="397" spans="2:3">
      <c r="B397" s="47"/>
      <c r="C397" s="47"/>
    </row>
    <row r="398" spans="2:3">
      <c r="B398" s="47"/>
      <c r="C398" s="47"/>
    </row>
    <row r="399" spans="2:3">
      <c r="B399" s="47"/>
      <c r="C399" s="47"/>
    </row>
    <row r="400" spans="2:3" ht="19.5" customHeight="1">
      <c r="B400" s="47"/>
      <c r="C400" s="47"/>
    </row>
    <row r="401" spans="2:3">
      <c r="B401" s="47"/>
      <c r="C401" s="47"/>
    </row>
    <row r="406" spans="2:3" ht="17.25" customHeight="1"/>
  </sheetData>
  <dataConsolidate>
    <dataRefs count="2">
      <dataRef ref="A56:J64" sheet="výdavky"/>
      <dataRef ref="A332:J334" sheet="výdavky"/>
    </dataRefs>
  </dataConsolidate>
  <phoneticPr fontId="0" type="noConversion"/>
  <printOptions horizontalCentered="1"/>
  <pageMargins left="0.55000000000000004" right="0.19685039370078741" top="0.47" bottom="0.98425196850393704" header="0.51181102362204722" footer="0.51181102362204722"/>
  <pageSetup paperSize="9" orientation="portrait" r:id="rId1"/>
  <headerFooter alignWithMargins="0"/>
</worksheet>
</file>