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10980"/>
  </bookViews>
  <sheets>
    <sheet name="Príjmy" sheetId="1" r:id="rId1"/>
    <sheet name="Výdavky" sheetId="2" r:id="rId2"/>
    <sheet name="fin. operácie" sheetId="3" r:id="rId3"/>
    <sheet name="Rekapitulácia" sheetId="4" r:id="rId4"/>
  </sheets>
  <calcPr calcId="145621"/>
</workbook>
</file>

<file path=xl/calcChain.xml><?xml version="1.0" encoding="utf-8"?>
<calcChain xmlns="http://schemas.openxmlformats.org/spreadsheetml/2006/main">
  <c r="E193" i="2"/>
  <c r="F193"/>
  <c r="G164"/>
  <c r="H164"/>
  <c r="I164"/>
  <c r="J164"/>
  <c r="K164"/>
  <c r="E164"/>
  <c r="F164"/>
  <c r="G44"/>
  <c r="H44"/>
  <c r="I44"/>
  <c r="J44"/>
  <c r="K44"/>
  <c r="F44"/>
  <c r="K6"/>
  <c r="J6"/>
  <c r="I6"/>
  <c r="H6"/>
  <c r="G6"/>
  <c r="E6"/>
  <c r="F6"/>
  <c r="E80"/>
  <c r="F80"/>
  <c r="G80"/>
  <c r="H80"/>
  <c r="I80"/>
  <c r="J80"/>
  <c r="K80"/>
  <c r="E29"/>
  <c r="F29"/>
  <c r="G29"/>
  <c r="H29"/>
  <c r="I29"/>
  <c r="J29"/>
  <c r="K29"/>
  <c r="F187"/>
  <c r="F194"/>
  <c r="G187"/>
  <c r="G194"/>
  <c r="H187"/>
  <c r="H194"/>
  <c r="I187"/>
  <c r="I194"/>
  <c r="J187"/>
  <c r="J194"/>
  <c r="K187"/>
  <c r="K194"/>
  <c r="H182"/>
  <c r="H184"/>
  <c r="H192"/>
  <c r="I182"/>
  <c r="I184"/>
  <c r="J182"/>
  <c r="J184"/>
  <c r="K182"/>
  <c r="K184"/>
  <c r="G182"/>
  <c r="G184"/>
  <c r="F51" i="1"/>
  <c r="G51"/>
  <c r="H51"/>
  <c r="I51"/>
  <c r="J51"/>
  <c r="J55"/>
  <c r="E51"/>
  <c r="D51"/>
  <c r="E46"/>
  <c r="E54"/>
  <c r="F46"/>
  <c r="G46"/>
  <c r="H46"/>
  <c r="H54"/>
  <c r="I46"/>
  <c r="J46"/>
  <c r="J54"/>
  <c r="F29"/>
  <c r="G29"/>
  <c r="H29"/>
  <c r="I29"/>
  <c r="J29"/>
  <c r="E29"/>
  <c r="D29"/>
  <c r="F22"/>
  <c r="G22"/>
  <c r="H22"/>
  <c r="I22"/>
  <c r="J22"/>
  <c r="E22"/>
  <c r="D22"/>
  <c r="J5"/>
  <c r="E5"/>
  <c r="F5"/>
  <c r="G5"/>
  <c r="G39"/>
  <c r="G53"/>
  <c r="G57"/>
  <c r="H5"/>
  <c r="H39"/>
  <c r="H53"/>
  <c r="H57"/>
  <c r="I5"/>
  <c r="D5"/>
  <c r="G161" i="2"/>
  <c r="H161"/>
  <c r="I161"/>
  <c r="J161"/>
  <c r="K161"/>
  <c r="G151"/>
  <c r="H151"/>
  <c r="I151"/>
  <c r="J151"/>
  <c r="K151"/>
  <c r="F151"/>
  <c r="E151"/>
  <c r="K143"/>
  <c r="J143"/>
  <c r="I143"/>
  <c r="H143"/>
  <c r="G143"/>
  <c r="F143"/>
  <c r="E143"/>
  <c r="K131"/>
  <c r="J131"/>
  <c r="I131"/>
  <c r="H131"/>
  <c r="G131"/>
  <c r="F131"/>
  <c r="E131"/>
  <c r="K122"/>
  <c r="J122"/>
  <c r="I122"/>
  <c r="H122"/>
  <c r="G122"/>
  <c r="F122"/>
  <c r="E122"/>
  <c r="K115"/>
  <c r="J115"/>
  <c r="I115"/>
  <c r="H115"/>
  <c r="G115"/>
  <c r="F115"/>
  <c r="E115"/>
  <c r="K111"/>
  <c r="J111"/>
  <c r="I111"/>
  <c r="H111"/>
  <c r="G111"/>
  <c r="F111"/>
  <c r="E111"/>
  <c r="K100"/>
  <c r="J100"/>
  <c r="I100"/>
  <c r="H100"/>
  <c r="G100"/>
  <c r="F100"/>
  <c r="E100"/>
  <c r="K98"/>
  <c r="K89"/>
  <c r="K82"/>
  <c r="K68"/>
  <c r="K65"/>
  <c r="K59"/>
  <c r="H54"/>
  <c r="I54"/>
  <c r="J54"/>
  <c r="K54"/>
  <c r="G54"/>
  <c r="F54"/>
  <c r="E54"/>
  <c r="K49"/>
  <c r="K37"/>
  <c r="K17"/>
  <c r="K21"/>
  <c r="K31"/>
  <c r="J31"/>
  <c r="I31"/>
  <c r="H31"/>
  <c r="G31"/>
  <c r="F31"/>
  <c r="E31"/>
  <c r="G192"/>
  <c r="E161"/>
  <c r="F161"/>
  <c r="E98"/>
  <c r="F98"/>
  <c r="G98"/>
  <c r="H98"/>
  <c r="I98"/>
  <c r="J98"/>
  <c r="E89"/>
  <c r="F89"/>
  <c r="G89"/>
  <c r="H89"/>
  <c r="I89"/>
  <c r="J89"/>
  <c r="E82"/>
  <c r="F82"/>
  <c r="G82"/>
  <c r="H82"/>
  <c r="I82"/>
  <c r="J82"/>
  <c r="E68"/>
  <c r="F68"/>
  <c r="G68"/>
  <c r="H68"/>
  <c r="I68"/>
  <c r="J68"/>
  <c r="J173"/>
  <c r="J191"/>
  <c r="J195"/>
  <c r="E65"/>
  <c r="F65"/>
  <c r="G65"/>
  <c r="H65"/>
  <c r="I65"/>
  <c r="J65"/>
  <c r="E59"/>
  <c r="F59"/>
  <c r="G59"/>
  <c r="H59"/>
  <c r="I59"/>
  <c r="J59"/>
  <c r="E49"/>
  <c r="F49"/>
  <c r="G49"/>
  <c r="H49"/>
  <c r="I49"/>
  <c r="J49"/>
  <c r="E44"/>
  <c r="E37"/>
  <c r="F37"/>
  <c r="G37"/>
  <c r="H37"/>
  <c r="I37"/>
  <c r="J37"/>
  <c r="E21"/>
  <c r="F21"/>
  <c r="G21"/>
  <c r="H21"/>
  <c r="I21"/>
  <c r="J21"/>
  <c r="E17"/>
  <c r="E173"/>
  <c r="E191"/>
  <c r="E195"/>
  <c r="F17"/>
  <c r="G17"/>
  <c r="H17"/>
  <c r="I17"/>
  <c r="J17"/>
  <c r="D55" i="1"/>
  <c r="D46"/>
  <c r="D54"/>
  <c r="I192" i="2"/>
  <c r="I55" i="1"/>
  <c r="H55"/>
  <c r="G55"/>
  <c r="I54"/>
  <c r="G54"/>
  <c r="F54"/>
  <c r="D39"/>
  <c r="D53"/>
  <c r="D57"/>
  <c r="E182" i="2"/>
  <c r="E184"/>
  <c r="E192"/>
  <c r="F182"/>
  <c r="F184"/>
  <c r="F192"/>
  <c r="E187"/>
  <c r="E194"/>
  <c r="E55" i="1"/>
  <c r="J39"/>
  <c r="J53"/>
  <c r="J57"/>
  <c r="I39"/>
  <c r="I53"/>
  <c r="I57"/>
  <c r="F39"/>
  <c r="F53"/>
  <c r="F57"/>
  <c r="E39"/>
  <c r="E53"/>
  <c r="E57"/>
  <c r="G173" i="2"/>
  <c r="G191"/>
  <c r="G195"/>
  <c r="F173"/>
  <c r="F191"/>
  <c r="F195"/>
  <c r="K192"/>
  <c r="J192"/>
  <c r="K173"/>
  <c r="K191"/>
  <c r="K195"/>
  <c r="I173"/>
  <c r="I191"/>
  <c r="I195"/>
  <c r="H173"/>
  <c r="H191"/>
  <c r="H195"/>
</calcChain>
</file>

<file path=xl/sharedStrings.xml><?xml version="1.0" encoding="utf-8"?>
<sst xmlns="http://schemas.openxmlformats.org/spreadsheetml/2006/main" count="534" uniqueCount="183">
  <si>
    <t xml:space="preserve">DPFO Výnos dane z prijmov </t>
  </si>
  <si>
    <t>Spolu</t>
  </si>
  <si>
    <t>01116</t>
  </si>
  <si>
    <t>Cestovné náhrady</t>
  </si>
  <si>
    <t>0112</t>
  </si>
  <si>
    <t>0170</t>
  </si>
  <si>
    <t>0320</t>
  </si>
  <si>
    <t>0510</t>
  </si>
  <si>
    <t>0640</t>
  </si>
  <si>
    <t>08209</t>
  </si>
  <si>
    <t>0840</t>
  </si>
  <si>
    <t>Príjmové finančné operácie</t>
  </si>
  <si>
    <t>Výdavkové finančné operácie</t>
  </si>
  <si>
    <t>0810</t>
  </si>
  <si>
    <t>Daňové príjmy</t>
  </si>
  <si>
    <t>DzN - pozemky</t>
  </si>
  <si>
    <t xml:space="preserve">DzN - stavby </t>
  </si>
  <si>
    <t>Daň za psa</t>
  </si>
  <si>
    <t xml:space="preserve">Za komunálny odpad </t>
  </si>
  <si>
    <t>Nedaňové príjmy</t>
  </si>
  <si>
    <t>1.....</t>
  </si>
  <si>
    <t>2.....</t>
  </si>
  <si>
    <t>Kód</t>
  </si>
  <si>
    <t>Klasifikácia</t>
  </si>
  <si>
    <t>Názov položky</t>
  </si>
  <si>
    <t>Služby</t>
  </si>
  <si>
    <t>Verejné osvetlenie</t>
  </si>
  <si>
    <t>454001</t>
  </si>
  <si>
    <t>513002</t>
  </si>
  <si>
    <t xml:space="preserve"> </t>
  </si>
  <si>
    <t>0620</t>
  </si>
  <si>
    <t>0160</t>
  </si>
  <si>
    <t>Kapitálové príjmy</t>
  </si>
  <si>
    <t>Kapitálové výdavky</t>
  </si>
  <si>
    <t>0220</t>
  </si>
  <si>
    <t>Daň za užívanie verejného priestranstva</t>
  </si>
  <si>
    <t>Príjmy z prenajatých pozemkov</t>
  </si>
  <si>
    <t>Ostatné administratívne poplatky</t>
  </si>
  <si>
    <t>Príjmy z dobropisov</t>
  </si>
  <si>
    <t>Príjmy z prenajatých budov, priestorov, objektov</t>
  </si>
  <si>
    <t>Pokuty a penále za porušovanie predpisov</t>
  </si>
  <si>
    <t>Tuzemské BT -ZŠ - prenesené</t>
  </si>
  <si>
    <t>Tuzemské BT - deti v HN, rod. prídavky,</t>
  </si>
  <si>
    <t>rok 2012</t>
  </si>
  <si>
    <t>rok 2013</t>
  </si>
  <si>
    <t>rok 2014</t>
  </si>
  <si>
    <t>rok 2015</t>
  </si>
  <si>
    <t>Schválený rozpočet</t>
  </si>
  <si>
    <t>Návrh</t>
  </si>
  <si>
    <t>Plnenie rozpočtu</t>
  </si>
  <si>
    <t>Príjem z predaja pozemkov</t>
  </si>
  <si>
    <t>Bežné príjmy</t>
  </si>
  <si>
    <t>Vlastné príjmy RO s právnou sub.</t>
  </si>
  <si>
    <t>Rozpočtové príjmy spolu</t>
  </si>
  <si>
    <t>Tuzemské bežné granty</t>
  </si>
  <si>
    <t>Tuzemské úvery bankové - dlhodobé</t>
  </si>
  <si>
    <t>Očakávaná skutočnosť</t>
  </si>
  <si>
    <t>Funkčná klasifikácia</t>
  </si>
  <si>
    <t>Rozpočtová klasifikácia</t>
  </si>
  <si>
    <t>Mzdy</t>
  </si>
  <si>
    <t>620</t>
  </si>
  <si>
    <t>632</t>
  </si>
  <si>
    <t>633</t>
  </si>
  <si>
    <t>634</t>
  </si>
  <si>
    <t>635</t>
  </si>
  <si>
    <t>637</t>
  </si>
  <si>
    <t>642</t>
  </si>
  <si>
    <t>Poistné a príspevok do poisťovní</t>
  </si>
  <si>
    <t xml:space="preserve">Materiál </t>
  </si>
  <si>
    <t>Dopravné</t>
  </si>
  <si>
    <t>Rutinná a štandardná údržba</t>
  </si>
  <si>
    <t>Energie, voda a telekomunikácie</t>
  </si>
  <si>
    <t>Transfery jednotlivcom a neziskovým PO</t>
  </si>
  <si>
    <t>610</t>
  </si>
  <si>
    <t>651</t>
  </si>
  <si>
    <t>Splácanie úrokov v tuzemsku</t>
  </si>
  <si>
    <t>0451</t>
  </si>
  <si>
    <t>Služby - KO</t>
  </si>
  <si>
    <t>Zberný dvor</t>
  </si>
  <si>
    <t>0540</t>
  </si>
  <si>
    <t>0610</t>
  </si>
  <si>
    <t>636</t>
  </si>
  <si>
    <t>09111</t>
  </si>
  <si>
    <t>09121</t>
  </si>
  <si>
    <t>09501</t>
  </si>
  <si>
    <t>09601</t>
  </si>
  <si>
    <t>Bežné výdavky spolu</t>
  </si>
  <si>
    <t>717</t>
  </si>
  <si>
    <t>Kapitálové výdavky spolu</t>
  </si>
  <si>
    <t>Transakcie verejného dlhu</t>
  </si>
  <si>
    <t>Výdavkové finančné operácie spolu</t>
  </si>
  <si>
    <t>Výdavky verejnej správy</t>
  </si>
  <si>
    <t>Finančná a rozpočtová oblasť - služby</t>
  </si>
  <si>
    <t>Civilná obrana</t>
  </si>
  <si>
    <t>Ochrana pred požiarmi</t>
  </si>
  <si>
    <t>Cestná doprava</t>
  </si>
  <si>
    <t>Nakladanie s odpadmi</t>
  </si>
  <si>
    <t>Bývanie</t>
  </si>
  <si>
    <t>Rozvoj obce</t>
  </si>
  <si>
    <t>Športové služby</t>
  </si>
  <si>
    <t>Náboženské a iné spoločenské služby - DS</t>
  </si>
  <si>
    <t>Predškolská výchova s bežnou starostlivosťou</t>
  </si>
  <si>
    <t>Základné vzdelanie s bežnou starostlivosťou ZŠ</t>
  </si>
  <si>
    <t>Školský klub</t>
  </si>
  <si>
    <t>Školské stravovanie</t>
  </si>
  <si>
    <t>Sociálne zabezpečenie</t>
  </si>
  <si>
    <t>SUMARIZÁCIA</t>
  </si>
  <si>
    <t>Rozpočtové výdavky spolu</t>
  </si>
  <si>
    <t>Všeobecné verejné služby</t>
  </si>
  <si>
    <t>Ochrana prírody a krajiny - povodňami</t>
  </si>
  <si>
    <t>Kultúrne služby</t>
  </si>
  <si>
    <t>0630</t>
  </si>
  <si>
    <t>Nájomné</t>
  </si>
  <si>
    <t>631</t>
  </si>
  <si>
    <t xml:space="preserve">Príjmy bežného rozpočtu </t>
  </si>
  <si>
    <t xml:space="preserve">Príjmy kapitálového  rozpočtu </t>
  </si>
  <si>
    <t>Výdavky bežného rozpočtu</t>
  </si>
  <si>
    <t>Odvody-úrazové</t>
  </si>
  <si>
    <t>1030</t>
  </si>
  <si>
    <t>1040</t>
  </si>
  <si>
    <t>Transfery jednotlivcom-príspevok pri úmrtí</t>
  </si>
  <si>
    <t>Transfery jednotlivcom -príspevok pri narodení</t>
  </si>
  <si>
    <t xml:space="preserve">Opatrovateľská služba </t>
  </si>
  <si>
    <t>Tuzemské BT - ZŠ - VP, MŠ</t>
  </si>
  <si>
    <t xml:space="preserve">Ochrana životného prostredia </t>
  </si>
  <si>
    <t>0560</t>
  </si>
  <si>
    <t>640</t>
  </si>
  <si>
    <t xml:space="preserve">Spoločná úradovňa </t>
  </si>
  <si>
    <t>Zásobovanie vodou</t>
  </si>
  <si>
    <t xml:space="preserve">Knižnica </t>
  </si>
  <si>
    <t>08205</t>
  </si>
  <si>
    <t>Knihy, tlačivá</t>
  </si>
  <si>
    <t xml:space="preserve">Vysielacie a vydavateľské služby </t>
  </si>
  <si>
    <t>0830</t>
  </si>
  <si>
    <t>Relácie v MR, DS, cintorínsky poplatok</t>
  </si>
  <si>
    <t>Tuzemské BT - ŽP, REGOB</t>
  </si>
  <si>
    <t xml:space="preserve">Tuzemské BT - Povodne </t>
  </si>
  <si>
    <t xml:space="preserve">Tuzemské Bežné transfery </t>
  </si>
  <si>
    <t>10202</t>
  </si>
  <si>
    <t xml:space="preserve">Služby </t>
  </si>
  <si>
    <t>Rekonštrukcia Domu smútku</t>
  </si>
  <si>
    <t xml:space="preserve">Osvetlenie cintorína </t>
  </si>
  <si>
    <t>Tuzemské BT - ŽSK -odpust</t>
  </si>
  <si>
    <t>714</t>
  </si>
  <si>
    <t xml:space="preserve">Prídavky </t>
  </si>
  <si>
    <t xml:space="preserve">Nákup kosačky </t>
  </si>
  <si>
    <t>Plynofikácia kultúrneho domu</t>
  </si>
  <si>
    <t>rok 2016</t>
  </si>
  <si>
    <t>Tuzemské BT - Územný plán</t>
  </si>
  <si>
    <t xml:space="preserve">Tuzemské BT - 5% zamestnanci v školstve </t>
  </si>
  <si>
    <t xml:space="preserve">Tuzemské BT - Cestná infraštruktúra </t>
  </si>
  <si>
    <t xml:space="preserve">Územný plán </t>
  </si>
  <si>
    <t>711</t>
  </si>
  <si>
    <t>Centrum voľného času</t>
  </si>
  <si>
    <t>0950</t>
  </si>
  <si>
    <t>Príspevok</t>
  </si>
  <si>
    <t>713</t>
  </si>
  <si>
    <t>Nákup prev.strojov</t>
  </si>
  <si>
    <t xml:space="preserve">Transfery jednotlivcom </t>
  </si>
  <si>
    <t xml:space="preserve">Vybavenie kuchyne </t>
  </si>
  <si>
    <t>Tuzemské BT - ŽSK -projekt</t>
  </si>
  <si>
    <t xml:space="preserve">Projekt </t>
  </si>
  <si>
    <t xml:space="preserve">Verejná správa </t>
  </si>
  <si>
    <t>rok 2017</t>
  </si>
  <si>
    <t>Transfer združeniu</t>
  </si>
  <si>
    <t>11T1</t>
  </si>
  <si>
    <t>Tuzemské BT - Regionálna zamest.§50j</t>
  </si>
  <si>
    <t>11T2</t>
  </si>
  <si>
    <t>13T1</t>
  </si>
  <si>
    <t>13T2</t>
  </si>
  <si>
    <t>Tuzemské KT -Územný plán</t>
  </si>
  <si>
    <t>Odchodné</t>
  </si>
  <si>
    <t>dné</t>
  </si>
  <si>
    <t>Tuzemské BT - voľby</t>
  </si>
  <si>
    <t xml:space="preserve">Úroky </t>
  </si>
  <si>
    <t>Príjem z predaja auta</t>
  </si>
  <si>
    <t>Transfer na PN</t>
  </si>
  <si>
    <t>Dohody</t>
  </si>
  <si>
    <t>Tuzemské BT - Kredity, odchodné</t>
  </si>
  <si>
    <t xml:space="preserve">Prevod prostriedkov z RF obce </t>
  </si>
  <si>
    <t>Kapitálové výdavky spolu obec</t>
  </si>
  <si>
    <t>Kapitálové výdavky - ŠJ</t>
  </si>
  <si>
    <t>Kapitálové výdavky škola</t>
  </si>
</sst>
</file>

<file path=xl/styles.xml><?xml version="1.0" encoding="utf-8"?>
<styleSheet xmlns="http://schemas.openxmlformats.org/spreadsheetml/2006/main">
  <numFmts count="1">
    <numFmt numFmtId="172" formatCode="#,##0.00\ [$€-1]"/>
  </numFmts>
  <fonts count="9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1" xfId="0" applyBorder="1"/>
    <xf numFmtId="0" fontId="0" fillId="0" borderId="0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0" xfId="0" applyNumberFormat="1"/>
    <xf numFmtId="0" fontId="2" fillId="0" borderId="1" xfId="0" applyFont="1" applyBorder="1"/>
    <xf numFmtId="0" fontId="0" fillId="0" borderId="0" xfId="0" applyFill="1" applyBorder="1"/>
    <xf numFmtId="0" fontId="3" fillId="0" borderId="1" xfId="0" applyFont="1" applyBorder="1"/>
    <xf numFmtId="0" fontId="3" fillId="0" borderId="0" xfId="0" applyFont="1" applyFill="1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0" xfId="0" applyNumberFormat="1" applyFill="1" applyBorder="1"/>
    <xf numFmtId="0" fontId="3" fillId="0" borderId="0" xfId="0" applyFont="1"/>
    <xf numFmtId="0" fontId="2" fillId="0" borderId="0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/>
    <xf numFmtId="3" fontId="0" fillId="0" borderId="0" xfId="0" applyNumberFormat="1" applyBorder="1"/>
    <xf numFmtId="3" fontId="0" fillId="0" borderId="0" xfId="0" applyNumberFormat="1"/>
    <xf numFmtId="3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" fontId="0" fillId="0" borderId="0" xfId="0" applyNumberFormat="1"/>
    <xf numFmtId="172" fontId="0" fillId="0" borderId="0" xfId="0" applyNumberFormat="1"/>
    <xf numFmtId="0" fontId="0" fillId="2" borderId="1" xfId="0" applyFill="1" applyBorder="1"/>
    <xf numFmtId="0" fontId="7" fillId="0" borderId="0" xfId="0" applyFont="1" applyBorder="1" applyAlignment="1">
      <alignment horizontal="center"/>
    </xf>
    <xf numFmtId="3" fontId="0" fillId="2" borderId="1" xfId="0" applyNumberFormat="1" applyFill="1" applyBorder="1"/>
    <xf numFmtId="0" fontId="2" fillId="3" borderId="1" xfId="0" applyFont="1" applyFill="1" applyBorder="1"/>
    <xf numFmtId="0" fontId="0" fillId="3" borderId="1" xfId="0" applyFill="1" applyBorder="1"/>
    <xf numFmtId="3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0" fontId="0" fillId="4" borderId="0" xfId="0" applyFill="1"/>
    <xf numFmtId="3" fontId="2" fillId="5" borderId="1" xfId="0" applyNumberFormat="1" applyFont="1" applyFill="1" applyBorder="1"/>
    <xf numFmtId="0" fontId="0" fillId="0" borderId="0" xfId="0" applyAlignment="1">
      <alignment horizontal="right"/>
    </xf>
    <xf numFmtId="49" fontId="2" fillId="4" borderId="0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/>
    <xf numFmtId="49" fontId="2" fillId="3" borderId="1" xfId="0" applyNumberFormat="1" applyFont="1" applyFill="1" applyBorder="1"/>
    <xf numFmtId="0" fontId="0" fillId="2" borderId="0" xfId="0" applyFill="1" applyBorder="1"/>
    <xf numFmtId="3" fontId="2" fillId="6" borderId="1" xfId="0" applyNumberFormat="1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 wrapText="1"/>
    </xf>
    <xf numFmtId="3" fontId="2" fillId="6" borderId="1" xfId="0" applyNumberFormat="1" applyFont="1" applyFill="1" applyBorder="1" applyAlignment="1">
      <alignment horizontal="center" wrapText="1"/>
    </xf>
    <xf numFmtId="0" fontId="0" fillId="7" borderId="0" xfId="0" applyFill="1"/>
    <xf numFmtId="49" fontId="3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8" borderId="1" xfId="0" applyFill="1" applyBorder="1"/>
    <xf numFmtId="49" fontId="3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8" borderId="1" xfId="0" applyFont="1" applyFill="1" applyBorder="1"/>
    <xf numFmtId="0" fontId="2" fillId="8" borderId="1" xfId="0" applyFont="1" applyFill="1" applyBorder="1"/>
    <xf numFmtId="49" fontId="2" fillId="2" borderId="1" xfId="0" applyNumberFormat="1" applyFont="1" applyFill="1" applyBorder="1" applyAlignment="1">
      <alignment horizontal="center"/>
    </xf>
    <xf numFmtId="0" fontId="0" fillId="7" borderId="1" xfId="0" applyFill="1" applyBorder="1"/>
    <xf numFmtId="0" fontId="2" fillId="7" borderId="1" xfId="0" applyFont="1" applyFill="1" applyBorder="1"/>
    <xf numFmtId="0" fontId="2" fillId="8" borderId="3" xfId="0" applyFont="1" applyFill="1" applyBorder="1" applyAlignment="1"/>
    <xf numFmtId="0" fontId="0" fillId="6" borderId="1" xfId="0" applyFill="1" applyBorder="1"/>
    <xf numFmtId="3" fontId="3" fillId="0" borderId="1" xfId="0" applyNumberFormat="1" applyFont="1" applyBorder="1"/>
    <xf numFmtId="3" fontId="0" fillId="0" borderId="1" xfId="0" applyNumberFormat="1" applyFill="1" applyBorder="1"/>
    <xf numFmtId="3" fontId="2" fillId="2" borderId="1" xfId="0" applyNumberFormat="1" applyFont="1" applyFill="1" applyBorder="1"/>
    <xf numFmtId="3" fontId="3" fillId="8" borderId="1" xfId="0" applyNumberFormat="1" applyFont="1" applyFill="1" applyBorder="1"/>
    <xf numFmtId="3" fontId="2" fillId="8" borderId="1" xfId="0" applyNumberFormat="1" applyFont="1" applyFill="1" applyBorder="1"/>
    <xf numFmtId="3" fontId="3" fillId="0" borderId="1" xfId="0" applyNumberFormat="1" applyFont="1" applyFill="1" applyBorder="1"/>
    <xf numFmtId="3" fontId="3" fillId="2" borderId="1" xfId="0" applyNumberFormat="1" applyFont="1" applyFill="1" applyBorder="1"/>
    <xf numFmtId="3" fontId="2" fillId="7" borderId="1" xfId="0" applyNumberFormat="1" applyFont="1" applyFill="1" applyBorder="1"/>
    <xf numFmtId="3" fontId="0" fillId="6" borderId="1" xfId="0" applyNumberFormat="1" applyFill="1" applyBorder="1"/>
    <xf numFmtId="0" fontId="2" fillId="2" borderId="1" xfId="0" applyFont="1" applyFill="1" applyBorder="1" applyAlignment="1"/>
    <xf numFmtId="3" fontId="2" fillId="6" borderId="1" xfId="0" applyNumberFormat="1" applyFont="1" applyFill="1" applyBorder="1"/>
    <xf numFmtId="3" fontId="2" fillId="6" borderId="1" xfId="0" applyNumberFormat="1" applyFon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center"/>
    </xf>
    <xf numFmtId="0" fontId="0" fillId="9" borderId="0" xfId="0" applyFill="1" applyBorder="1"/>
    <xf numFmtId="0" fontId="2" fillId="9" borderId="0" xfId="0" applyFont="1" applyFill="1" applyBorder="1"/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0" fontId="0" fillId="9" borderId="1" xfId="0" applyFill="1" applyBorder="1"/>
    <xf numFmtId="0" fontId="0" fillId="9" borderId="0" xfId="0" applyFill="1"/>
    <xf numFmtId="0" fontId="3" fillId="9" borderId="0" xfId="0" applyFont="1" applyFill="1"/>
    <xf numFmtId="0" fontId="3" fillId="9" borderId="0" xfId="0" applyFont="1" applyFill="1" applyBorder="1"/>
    <xf numFmtId="3" fontId="2" fillId="9" borderId="0" xfId="0" applyNumberFormat="1" applyFont="1" applyFill="1" applyBorder="1" applyAlignment="1">
      <alignment horizontal="center"/>
    </xf>
    <xf numFmtId="49" fontId="0" fillId="9" borderId="0" xfId="0" applyNumberFormat="1" applyFill="1" applyBorder="1"/>
    <xf numFmtId="0" fontId="2" fillId="9" borderId="0" xfId="0" applyFont="1" applyFill="1" applyBorder="1" applyAlignment="1">
      <alignment horizontal="left"/>
    </xf>
    <xf numFmtId="0" fontId="3" fillId="9" borderId="0" xfId="0" applyFont="1" applyFill="1" applyBorder="1" applyAlignment="1">
      <alignment horizontal="left"/>
    </xf>
    <xf numFmtId="49" fontId="2" fillId="9" borderId="0" xfId="0" applyNumberFormat="1" applyFont="1" applyFill="1" applyBorder="1" applyAlignment="1">
      <alignment horizontal="left"/>
    </xf>
    <xf numFmtId="49" fontId="2" fillId="9" borderId="0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vertical="center"/>
    </xf>
    <xf numFmtId="0" fontId="2" fillId="9" borderId="0" xfId="0" applyFont="1" applyFill="1"/>
    <xf numFmtId="0" fontId="0" fillId="9" borderId="1" xfId="0" applyFill="1" applyBorder="1" applyAlignment="1">
      <alignment horizontal="center"/>
    </xf>
    <xf numFmtId="172" fontId="4" fillId="9" borderId="1" xfId="0" applyNumberFormat="1" applyFont="1" applyFill="1" applyBorder="1"/>
    <xf numFmtId="172" fontId="5" fillId="9" borderId="1" xfId="0" applyNumberFormat="1" applyFont="1" applyFill="1" applyBorder="1"/>
    <xf numFmtId="172" fontId="0" fillId="9" borderId="1" xfId="0" applyNumberFormat="1" applyFill="1" applyBorder="1"/>
    <xf numFmtId="0" fontId="5" fillId="9" borderId="1" xfId="0" applyFont="1" applyFill="1" applyBorder="1"/>
    <xf numFmtId="0" fontId="5" fillId="9" borderId="0" xfId="0" applyFont="1" applyFill="1"/>
    <xf numFmtId="172" fontId="0" fillId="9" borderId="0" xfId="0" applyNumberFormat="1" applyFill="1"/>
    <xf numFmtId="0" fontId="2" fillId="3" borderId="3" xfId="0" applyFont="1" applyFill="1" applyBorder="1" applyAlignment="1"/>
    <xf numFmtId="0" fontId="0" fillId="10" borderId="2" xfId="0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 wrapText="1"/>
    </xf>
    <xf numFmtId="3" fontId="2" fillId="10" borderId="1" xfId="0" applyNumberFormat="1" applyFont="1" applyFill="1" applyBorder="1" applyAlignment="1">
      <alignment horizontal="center" wrapText="1"/>
    </xf>
    <xf numFmtId="49" fontId="2" fillId="10" borderId="1" xfId="0" applyNumberFormat="1" applyFont="1" applyFill="1" applyBorder="1" applyAlignment="1">
      <alignment horizontal="center" wrapText="1"/>
    </xf>
    <xf numFmtId="3" fontId="2" fillId="10" borderId="1" xfId="0" applyNumberFormat="1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left" vertical="center"/>
    </xf>
    <xf numFmtId="49" fontId="0" fillId="0" borderId="4" xfId="0" applyNumberFormat="1" applyBorder="1" applyAlignment="1">
      <alignment horizontal="center"/>
    </xf>
    <xf numFmtId="0" fontId="0" fillId="0" borderId="3" xfId="0" applyBorder="1"/>
    <xf numFmtId="0" fontId="6" fillId="4" borderId="2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left" vertical="center"/>
    </xf>
    <xf numFmtId="0" fontId="0" fillId="10" borderId="5" xfId="0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wrapText="1"/>
    </xf>
    <xf numFmtId="1" fontId="0" fillId="0" borderId="1" xfId="0" applyNumberFormat="1" applyBorder="1"/>
    <xf numFmtId="1" fontId="0" fillId="2" borderId="1" xfId="0" applyNumberFormat="1" applyFill="1" applyBorder="1"/>
    <xf numFmtId="1" fontId="0" fillId="3" borderId="1" xfId="0" applyNumberFormat="1" applyFill="1" applyBorder="1"/>
    <xf numFmtId="1" fontId="2" fillId="3" borderId="1" xfId="0" applyNumberFormat="1" applyFont="1" applyFill="1" applyBorder="1"/>
    <xf numFmtId="3" fontId="8" fillId="9" borderId="1" xfId="0" applyNumberFormat="1" applyFont="1" applyFill="1" applyBorder="1"/>
    <xf numFmtId="0" fontId="0" fillId="11" borderId="1" xfId="0" applyFill="1" applyBorder="1"/>
    <xf numFmtId="3" fontId="3" fillId="11" borderId="1" xfId="0" applyNumberFormat="1" applyFont="1" applyFill="1" applyBorder="1"/>
    <xf numFmtId="0" fontId="2" fillId="11" borderId="1" xfId="0" applyFont="1" applyFill="1" applyBorder="1"/>
    <xf numFmtId="3" fontId="2" fillId="11" borderId="1" xfId="0" applyNumberFormat="1" applyFont="1" applyFill="1" applyBorder="1"/>
    <xf numFmtId="49" fontId="0" fillId="11" borderId="1" xfId="0" applyNumberFormat="1" applyFill="1" applyBorder="1" applyAlignment="1">
      <alignment horizontal="center"/>
    </xf>
    <xf numFmtId="1" fontId="2" fillId="0" borderId="0" xfId="0" applyNumberFormat="1" applyFont="1" applyFill="1" applyBorder="1"/>
    <xf numFmtId="0" fontId="0" fillId="0" borderId="0" xfId="0" applyFill="1"/>
    <xf numFmtId="4" fontId="0" fillId="2" borderId="1" xfId="0" applyNumberFormat="1" applyFill="1" applyBorder="1"/>
    <xf numFmtId="4" fontId="2" fillId="8" borderId="1" xfId="0" applyNumberFormat="1" applyFont="1" applyFill="1" applyBorder="1"/>
    <xf numFmtId="0" fontId="6" fillId="4" borderId="0" xfId="0" applyFont="1" applyFill="1" applyBorder="1" applyAlignment="1">
      <alignment horizontal="center"/>
    </xf>
    <xf numFmtId="0" fontId="0" fillId="0" borderId="0" xfId="0"/>
    <xf numFmtId="0" fontId="2" fillId="3" borderId="8" xfId="0" applyFont="1" applyFill="1" applyBorder="1" applyAlignment="1"/>
    <xf numFmtId="0" fontId="2" fillId="3" borderId="3" xfId="0" applyFont="1" applyFill="1" applyBorder="1" applyAlignment="1"/>
    <xf numFmtId="0" fontId="2" fillId="0" borderId="1" xfId="0" applyFont="1" applyBorder="1" applyAlignment="1"/>
    <xf numFmtId="0" fontId="2" fillId="5" borderId="1" xfId="0" applyFont="1" applyFill="1" applyBorder="1" applyAlignment="1"/>
    <xf numFmtId="0" fontId="6" fillId="4" borderId="2" xfId="0" applyFont="1" applyFill="1" applyBorder="1" applyAlignment="1">
      <alignment horizontal="center"/>
    </xf>
    <xf numFmtId="0" fontId="0" fillId="0" borderId="2" xfId="0" applyBorder="1"/>
    <xf numFmtId="0" fontId="2" fillId="8" borderId="5" xfId="0" applyFont="1" applyFill="1" applyBorder="1" applyAlignment="1"/>
    <xf numFmtId="0" fontId="2" fillId="8" borderId="9" xfId="0" applyFont="1" applyFill="1" applyBorder="1" applyAlignment="1"/>
    <xf numFmtId="0" fontId="2" fillId="8" borderId="6" xfId="0" applyFont="1" applyFill="1" applyBorder="1" applyAlignment="1"/>
    <xf numFmtId="0" fontId="0" fillId="0" borderId="9" xfId="0" applyBorder="1" applyAlignment="1"/>
    <xf numFmtId="0" fontId="0" fillId="0" borderId="6" xfId="0" applyBorder="1" applyAlignment="1"/>
    <xf numFmtId="0" fontId="7" fillId="7" borderId="0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49" fontId="2" fillId="6" borderId="8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9" xfId="0" applyFont="1" applyBorder="1" applyAlignment="1"/>
    <xf numFmtId="0" fontId="2" fillId="0" borderId="6" xfId="0" applyFont="1" applyBorder="1" applyAlignment="1"/>
    <xf numFmtId="0" fontId="0" fillId="0" borderId="5" xfId="0" applyBorder="1" applyAlignment="1"/>
    <xf numFmtId="0" fontId="2" fillId="7" borderId="5" xfId="0" applyFont="1" applyFill="1" applyBorder="1" applyAlignment="1"/>
    <xf numFmtId="0" fontId="2" fillId="7" borderId="9" xfId="0" applyFont="1" applyFill="1" applyBorder="1" applyAlignment="1"/>
    <xf numFmtId="0" fontId="2" fillId="7" borderId="6" xfId="0" applyFont="1" applyFill="1" applyBorder="1" applyAlignment="1"/>
    <xf numFmtId="0" fontId="2" fillId="6" borderId="5" xfId="0" applyFont="1" applyFill="1" applyBorder="1" applyAlignment="1"/>
    <xf numFmtId="0" fontId="0" fillId="6" borderId="9" xfId="0" applyFill="1" applyBorder="1" applyAlignment="1"/>
    <xf numFmtId="0" fontId="0" fillId="6" borderId="6" xfId="0" applyFill="1" applyBorder="1" applyAlignment="1"/>
    <xf numFmtId="49" fontId="2" fillId="7" borderId="5" xfId="0" applyNumberFormat="1" applyFont="1" applyFill="1" applyBorder="1" applyAlignment="1"/>
    <xf numFmtId="0" fontId="0" fillId="7" borderId="9" xfId="0" applyFill="1" applyBorder="1" applyAlignment="1"/>
    <xf numFmtId="0" fontId="0" fillId="7" borderId="6" xfId="0" applyFill="1" applyBorder="1" applyAlignment="1"/>
    <xf numFmtId="0" fontId="2" fillId="11" borderId="5" xfId="0" applyFont="1" applyFill="1" applyBorder="1" applyAlignment="1"/>
    <xf numFmtId="0" fontId="0" fillId="11" borderId="9" xfId="0" applyFill="1" applyBorder="1" applyAlignment="1"/>
    <xf numFmtId="0" fontId="0" fillId="11" borderId="6" xfId="0" applyFill="1" applyBorder="1" applyAlignment="1"/>
    <xf numFmtId="0" fontId="2" fillId="11" borderId="9" xfId="0" applyFont="1" applyFill="1" applyBorder="1" applyAlignment="1"/>
    <xf numFmtId="0" fontId="2" fillId="11" borderId="6" xfId="0" applyFont="1" applyFill="1" applyBorder="1" applyAlignment="1"/>
    <xf numFmtId="0" fontId="2" fillId="9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49" fontId="2" fillId="9" borderId="0" xfId="0" applyNumberFormat="1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Layout" zoomScaleNormal="100" workbookViewId="0">
      <selection activeCell="I59" sqref="I59"/>
    </sheetView>
  </sheetViews>
  <sheetFormatPr defaultRowHeight="12.75"/>
  <cols>
    <col min="1" max="1" width="4.7109375" customWidth="1"/>
    <col min="2" max="2" width="11.7109375" customWidth="1"/>
    <col min="3" max="3" width="46" customWidth="1"/>
    <col min="4" max="4" width="10.7109375" style="18" customWidth="1"/>
    <col min="5" max="5" width="10.140625" bestFit="1" customWidth="1"/>
    <col min="6" max="6" width="10.140625" customWidth="1"/>
    <col min="7" max="7" width="10.85546875" customWidth="1"/>
    <col min="8" max="8" width="10.140625" bestFit="1" customWidth="1"/>
    <col min="9" max="9" width="11.7109375" bestFit="1" customWidth="1"/>
    <col min="10" max="10" width="10.140625" bestFit="1" customWidth="1"/>
  </cols>
  <sheetData>
    <row r="1" spans="1:10" ht="15">
      <c r="A1" s="131" t="s">
        <v>114</v>
      </c>
      <c r="B1" s="132"/>
      <c r="C1" s="132"/>
      <c r="D1" s="132"/>
      <c r="E1" s="37"/>
      <c r="F1" s="37"/>
      <c r="G1" s="37"/>
      <c r="H1" s="37"/>
      <c r="I1" s="37"/>
      <c r="J1" s="37"/>
    </row>
    <row r="2" spans="1:10">
      <c r="A2" s="10"/>
      <c r="B2" s="11"/>
      <c r="C2" s="11"/>
      <c r="D2" s="15"/>
    </row>
    <row r="3" spans="1:10" ht="14.25" customHeight="1">
      <c r="A3" s="133" t="s">
        <v>22</v>
      </c>
      <c r="B3" s="133" t="s">
        <v>23</v>
      </c>
      <c r="C3" s="133" t="s">
        <v>24</v>
      </c>
      <c r="D3" s="34" t="s">
        <v>43</v>
      </c>
      <c r="E3" s="34" t="s">
        <v>44</v>
      </c>
      <c r="F3" s="35" t="s">
        <v>45</v>
      </c>
      <c r="G3" s="35" t="s">
        <v>45</v>
      </c>
      <c r="H3" s="34" t="s">
        <v>46</v>
      </c>
      <c r="I3" s="34" t="s">
        <v>147</v>
      </c>
      <c r="J3" s="34" t="s">
        <v>163</v>
      </c>
    </row>
    <row r="4" spans="1:10" ht="27" customHeight="1">
      <c r="A4" s="134"/>
      <c r="B4" s="134"/>
      <c r="C4" s="134"/>
      <c r="D4" s="36" t="s">
        <v>49</v>
      </c>
      <c r="E4" s="36" t="s">
        <v>49</v>
      </c>
      <c r="F4" s="35" t="s">
        <v>47</v>
      </c>
      <c r="G4" s="35" t="s">
        <v>56</v>
      </c>
      <c r="H4" s="34" t="s">
        <v>48</v>
      </c>
      <c r="I4" s="34" t="s">
        <v>48</v>
      </c>
      <c r="J4" s="34" t="s">
        <v>48</v>
      </c>
    </row>
    <row r="5" spans="1:10" ht="27" customHeight="1">
      <c r="A5" s="101"/>
      <c r="B5" s="101"/>
      <c r="C5" s="101" t="s">
        <v>137</v>
      </c>
      <c r="D5" s="116">
        <f t="shared" ref="D5:J5" si="0">SUM(D6:D21)</f>
        <v>187533</v>
      </c>
      <c r="E5" s="116">
        <f t="shared" si="0"/>
        <v>168520.93</v>
      </c>
      <c r="F5" s="116">
        <f t="shared" si="0"/>
        <v>169002</v>
      </c>
      <c r="G5" s="116">
        <f t="shared" si="0"/>
        <v>189865</v>
      </c>
      <c r="H5" s="116">
        <f t="shared" si="0"/>
        <v>182762</v>
      </c>
      <c r="I5" s="116">
        <f t="shared" si="0"/>
        <v>161676</v>
      </c>
      <c r="J5" s="116">
        <f t="shared" si="0"/>
        <v>161676</v>
      </c>
    </row>
    <row r="6" spans="1:10">
      <c r="A6" s="1"/>
      <c r="B6" s="1"/>
      <c r="C6" s="1" t="s">
        <v>160</v>
      </c>
      <c r="D6" s="117">
        <v>0</v>
      </c>
      <c r="E6" s="117">
        <v>108</v>
      </c>
      <c r="F6" s="117">
        <v>0</v>
      </c>
      <c r="G6" s="117">
        <v>15000</v>
      </c>
      <c r="H6" s="117">
        <v>15000</v>
      </c>
      <c r="I6" s="117">
        <v>0</v>
      </c>
      <c r="J6" s="117"/>
    </row>
    <row r="7" spans="1:10">
      <c r="A7" s="1">
        <v>111</v>
      </c>
      <c r="B7" s="1">
        <v>312001</v>
      </c>
      <c r="C7" s="1" t="s">
        <v>142</v>
      </c>
      <c r="D7" s="118">
        <v>200</v>
      </c>
      <c r="E7" s="118">
        <v>0</v>
      </c>
      <c r="F7" s="118">
        <v>0</v>
      </c>
      <c r="G7" s="117">
        <v>0</v>
      </c>
      <c r="H7" s="117">
        <v>0</v>
      </c>
      <c r="I7" s="117">
        <v>0</v>
      </c>
      <c r="J7" s="117"/>
    </row>
    <row r="8" spans="1:10">
      <c r="A8" s="1">
        <v>111</v>
      </c>
      <c r="B8" s="1">
        <v>312012</v>
      </c>
      <c r="C8" s="1" t="s">
        <v>41</v>
      </c>
      <c r="D8" s="117">
        <v>146058</v>
      </c>
      <c r="E8" s="117">
        <v>145271</v>
      </c>
      <c r="F8" s="117">
        <v>150000</v>
      </c>
      <c r="G8" s="117">
        <v>150802</v>
      </c>
      <c r="H8" s="117">
        <v>154010</v>
      </c>
      <c r="I8" s="117">
        <v>154010</v>
      </c>
      <c r="J8" s="117">
        <v>154010</v>
      </c>
    </row>
    <row r="9" spans="1:10">
      <c r="A9" s="1">
        <v>111</v>
      </c>
      <c r="B9" s="1">
        <v>312012</v>
      </c>
      <c r="C9" s="1" t="s">
        <v>123</v>
      </c>
      <c r="D9" s="117">
        <v>4913</v>
      </c>
      <c r="E9" s="117">
        <v>5566</v>
      </c>
      <c r="F9" s="117">
        <v>5502</v>
      </c>
      <c r="G9" s="117">
        <v>5557</v>
      </c>
      <c r="H9" s="117">
        <v>5500</v>
      </c>
      <c r="I9" s="117">
        <v>5500</v>
      </c>
      <c r="J9" s="117">
        <v>5500</v>
      </c>
    </row>
    <row r="10" spans="1:10">
      <c r="A10" s="1">
        <v>111</v>
      </c>
      <c r="B10" s="1">
        <v>213012</v>
      </c>
      <c r="C10" s="1" t="s">
        <v>178</v>
      </c>
      <c r="D10" s="117"/>
      <c r="E10" s="117">
        <v>3402.5</v>
      </c>
      <c r="F10" s="117"/>
      <c r="G10" s="117"/>
      <c r="H10" s="117"/>
      <c r="I10" s="117"/>
      <c r="J10" s="117"/>
    </row>
    <row r="11" spans="1:10">
      <c r="A11" s="1">
        <v>111</v>
      </c>
      <c r="B11" s="1">
        <v>321001</v>
      </c>
      <c r="C11" s="8" t="s">
        <v>173</v>
      </c>
      <c r="D11" s="117">
        <v>963</v>
      </c>
      <c r="E11" s="117">
        <v>570.11</v>
      </c>
      <c r="F11" s="117">
        <v>0</v>
      </c>
      <c r="G11" s="117">
        <v>2316</v>
      </c>
      <c r="H11" s="117">
        <v>0</v>
      </c>
      <c r="I11" s="117">
        <v>0</v>
      </c>
      <c r="J11" s="117">
        <v>0</v>
      </c>
    </row>
    <row r="12" spans="1:10">
      <c r="A12" s="1">
        <v>111</v>
      </c>
      <c r="B12" s="1">
        <v>321001</v>
      </c>
      <c r="C12" s="1" t="s">
        <v>42</v>
      </c>
      <c r="D12" s="117">
        <v>1351</v>
      </c>
      <c r="E12" s="117">
        <v>1854</v>
      </c>
      <c r="F12" s="117">
        <v>1000</v>
      </c>
      <c r="G12" s="117">
        <v>1000</v>
      </c>
      <c r="H12" s="117">
        <v>1500</v>
      </c>
      <c r="I12" s="117">
        <v>1500</v>
      </c>
      <c r="J12" s="117">
        <v>1500</v>
      </c>
    </row>
    <row r="13" spans="1:10">
      <c r="A13" s="1">
        <v>111</v>
      </c>
      <c r="B13" s="1">
        <v>321001</v>
      </c>
      <c r="C13" s="1" t="s">
        <v>135</v>
      </c>
      <c r="D13" s="117">
        <v>700</v>
      </c>
      <c r="E13" s="117">
        <v>688.81</v>
      </c>
      <c r="F13" s="117">
        <v>696</v>
      </c>
      <c r="G13" s="117">
        <v>666</v>
      </c>
      <c r="H13" s="117">
        <v>666</v>
      </c>
      <c r="I13" s="117">
        <v>666</v>
      </c>
      <c r="J13" s="117">
        <v>666</v>
      </c>
    </row>
    <row r="14" spans="1:10">
      <c r="A14" s="1">
        <v>111</v>
      </c>
      <c r="B14" s="1">
        <v>321001</v>
      </c>
      <c r="C14" s="1" t="s">
        <v>149</v>
      </c>
      <c r="D14" s="117">
        <v>0</v>
      </c>
      <c r="E14" s="117">
        <v>4803</v>
      </c>
      <c r="F14" s="117">
        <v>4804</v>
      </c>
      <c r="G14" s="117">
        <v>0</v>
      </c>
      <c r="H14" s="117">
        <v>0</v>
      </c>
      <c r="I14" s="117">
        <v>0</v>
      </c>
      <c r="J14" s="117">
        <v>0</v>
      </c>
    </row>
    <row r="15" spans="1:10">
      <c r="A15" s="1">
        <v>111</v>
      </c>
      <c r="B15" s="1">
        <v>312001</v>
      </c>
      <c r="C15" s="1" t="s">
        <v>136</v>
      </c>
      <c r="D15" s="117">
        <v>5500</v>
      </c>
      <c r="E15" s="117">
        <v>1499.4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</row>
    <row r="16" spans="1:10">
      <c r="A16" s="1">
        <v>111</v>
      </c>
      <c r="B16" s="1">
        <v>312001</v>
      </c>
      <c r="C16" s="1" t="s">
        <v>148</v>
      </c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</row>
    <row r="17" spans="1:10">
      <c r="A17" s="1">
        <v>111</v>
      </c>
      <c r="B17" s="1">
        <v>312001</v>
      </c>
      <c r="C17" s="1" t="s">
        <v>150</v>
      </c>
      <c r="D17" s="117">
        <v>0</v>
      </c>
      <c r="E17" s="117">
        <v>2207.64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</row>
    <row r="18" spans="1:10">
      <c r="A18" s="1" t="s">
        <v>165</v>
      </c>
      <c r="B18" s="1">
        <v>312001</v>
      </c>
      <c r="C18" s="1" t="s">
        <v>166</v>
      </c>
      <c r="D18" s="117">
        <v>27848</v>
      </c>
      <c r="E18" s="117">
        <v>2167.81</v>
      </c>
      <c r="F18" s="117">
        <v>7000</v>
      </c>
      <c r="G18" s="117">
        <v>9000</v>
      </c>
      <c r="H18" s="117">
        <v>5174</v>
      </c>
      <c r="I18" s="117"/>
      <c r="J18" s="117"/>
    </row>
    <row r="19" spans="1:10">
      <c r="A19" s="1" t="s">
        <v>167</v>
      </c>
      <c r="B19" s="1">
        <v>312001</v>
      </c>
      <c r="C19" s="1" t="s">
        <v>166</v>
      </c>
      <c r="D19" s="117"/>
      <c r="E19" s="117">
        <v>382.66</v>
      </c>
      <c r="F19" s="117"/>
      <c r="G19" s="117">
        <v>1500</v>
      </c>
      <c r="H19" s="117">
        <v>912</v>
      </c>
      <c r="I19" s="117"/>
      <c r="J19" s="117"/>
    </row>
    <row r="20" spans="1:10">
      <c r="A20" s="1" t="s">
        <v>168</v>
      </c>
      <c r="B20" s="1">
        <v>312001</v>
      </c>
      <c r="C20" s="1" t="s">
        <v>166</v>
      </c>
      <c r="D20" s="117"/>
      <c r="E20" s="117"/>
      <c r="F20" s="117"/>
      <c r="G20" s="117">
        <v>3420</v>
      </c>
      <c r="H20" s="117"/>
      <c r="I20" s="117"/>
      <c r="J20" s="117"/>
    </row>
    <row r="21" spans="1:10">
      <c r="A21" s="1" t="s">
        <v>169</v>
      </c>
      <c r="B21" s="1">
        <v>312001</v>
      </c>
      <c r="C21" s="1" t="s">
        <v>166</v>
      </c>
      <c r="D21" s="117"/>
      <c r="E21" s="117"/>
      <c r="F21" s="117"/>
      <c r="G21" s="117">
        <v>604</v>
      </c>
      <c r="H21" s="117"/>
      <c r="I21" s="117"/>
      <c r="J21" s="117"/>
    </row>
    <row r="22" spans="1:10">
      <c r="A22" s="33">
        <v>41</v>
      </c>
      <c r="B22" s="33" t="s">
        <v>20</v>
      </c>
      <c r="C22" s="33" t="s">
        <v>14</v>
      </c>
      <c r="D22" s="119">
        <f t="shared" ref="D22:J22" si="1">SUM(D23:D28)</f>
        <v>358904</v>
      </c>
      <c r="E22" s="119">
        <f t="shared" si="1"/>
        <v>380471.02</v>
      </c>
      <c r="F22" s="119">
        <f t="shared" si="1"/>
        <v>375530</v>
      </c>
      <c r="G22" s="119">
        <f t="shared" si="1"/>
        <v>385616</v>
      </c>
      <c r="H22" s="119">
        <f t="shared" si="1"/>
        <v>385530</v>
      </c>
      <c r="I22" s="119">
        <f t="shared" si="1"/>
        <v>385530</v>
      </c>
      <c r="J22" s="119">
        <f t="shared" si="1"/>
        <v>385530</v>
      </c>
    </row>
    <row r="23" spans="1:10">
      <c r="A23" s="1">
        <v>41</v>
      </c>
      <c r="B23" s="1">
        <v>111003</v>
      </c>
      <c r="C23" s="1" t="s">
        <v>0</v>
      </c>
      <c r="D23" s="117">
        <v>307459</v>
      </c>
      <c r="E23" s="117">
        <v>326927.45</v>
      </c>
      <c r="F23" s="117">
        <v>325000</v>
      </c>
      <c r="G23" s="117">
        <v>335000</v>
      </c>
      <c r="H23" s="117">
        <v>335000</v>
      </c>
      <c r="I23" s="117">
        <v>335000</v>
      </c>
      <c r="J23" s="117">
        <v>335000</v>
      </c>
    </row>
    <row r="24" spans="1:10">
      <c r="A24" s="1">
        <v>41</v>
      </c>
      <c r="B24" s="1">
        <v>121001</v>
      </c>
      <c r="C24" s="1" t="s">
        <v>15</v>
      </c>
      <c r="D24" s="117">
        <v>2987</v>
      </c>
      <c r="E24" s="117">
        <v>3005</v>
      </c>
      <c r="F24" s="117">
        <v>3000</v>
      </c>
      <c r="G24" s="117">
        <v>3000</v>
      </c>
      <c r="H24" s="117">
        <v>3000</v>
      </c>
      <c r="I24" s="117">
        <v>3000</v>
      </c>
      <c r="J24" s="117">
        <v>3000</v>
      </c>
    </row>
    <row r="25" spans="1:10">
      <c r="A25" s="1">
        <v>41</v>
      </c>
      <c r="B25" s="1">
        <v>121002</v>
      </c>
      <c r="C25" s="1" t="s">
        <v>16</v>
      </c>
      <c r="D25" s="117">
        <v>25122</v>
      </c>
      <c r="E25" s="117">
        <v>26573</v>
      </c>
      <c r="F25" s="117">
        <v>24000</v>
      </c>
      <c r="G25" s="117">
        <v>24000</v>
      </c>
      <c r="H25" s="117">
        <v>24000</v>
      </c>
      <c r="I25" s="117">
        <v>24000</v>
      </c>
      <c r="J25" s="117">
        <v>24000</v>
      </c>
    </row>
    <row r="26" spans="1:10">
      <c r="A26" s="1">
        <v>41</v>
      </c>
      <c r="B26" s="1">
        <v>133001</v>
      </c>
      <c r="C26" s="1" t="s">
        <v>17</v>
      </c>
      <c r="D26" s="117">
        <v>480</v>
      </c>
      <c r="E26" s="117">
        <v>615</v>
      </c>
      <c r="F26" s="117">
        <v>500</v>
      </c>
      <c r="G26" s="117">
        <v>540</v>
      </c>
      <c r="H26" s="117">
        <v>500</v>
      </c>
      <c r="I26" s="117">
        <v>500</v>
      </c>
      <c r="J26" s="117">
        <v>500</v>
      </c>
    </row>
    <row r="27" spans="1:10">
      <c r="A27" s="1">
        <v>41</v>
      </c>
      <c r="B27" s="1">
        <v>133012</v>
      </c>
      <c r="C27" s="1" t="s">
        <v>35</v>
      </c>
      <c r="D27" s="117">
        <v>31</v>
      </c>
      <c r="E27" s="117">
        <v>34.700000000000003</v>
      </c>
      <c r="F27" s="117">
        <v>30</v>
      </c>
      <c r="G27" s="117">
        <v>76</v>
      </c>
      <c r="H27" s="117">
        <v>30</v>
      </c>
      <c r="I27" s="117">
        <v>30</v>
      </c>
      <c r="J27" s="117">
        <v>30</v>
      </c>
    </row>
    <row r="28" spans="1:10">
      <c r="A28" s="1">
        <v>41</v>
      </c>
      <c r="B28" s="1">
        <v>133013</v>
      </c>
      <c r="C28" s="1" t="s">
        <v>18</v>
      </c>
      <c r="D28" s="117">
        <v>22825</v>
      </c>
      <c r="E28" s="117">
        <v>23315.87</v>
      </c>
      <c r="F28" s="117">
        <v>23000</v>
      </c>
      <c r="G28" s="117">
        <v>23000</v>
      </c>
      <c r="H28" s="117">
        <v>23000</v>
      </c>
      <c r="I28" s="117">
        <v>23000</v>
      </c>
      <c r="J28" s="117">
        <v>23000</v>
      </c>
    </row>
    <row r="29" spans="1:10">
      <c r="A29" s="33">
        <v>41</v>
      </c>
      <c r="B29" s="33" t="s">
        <v>21</v>
      </c>
      <c r="C29" s="33" t="s">
        <v>19</v>
      </c>
      <c r="D29" s="119">
        <f t="shared" ref="D29:J29" si="2">SUM(D30:D38)</f>
        <v>14839</v>
      </c>
      <c r="E29" s="119">
        <f t="shared" si="2"/>
        <v>16246.5</v>
      </c>
      <c r="F29" s="119">
        <f t="shared" si="2"/>
        <v>12956</v>
      </c>
      <c r="G29" s="119">
        <f t="shared" si="2"/>
        <v>12821</v>
      </c>
      <c r="H29" s="119">
        <f t="shared" si="2"/>
        <v>11230</v>
      </c>
      <c r="I29" s="119">
        <f t="shared" si="2"/>
        <v>11230</v>
      </c>
      <c r="J29" s="119">
        <f t="shared" si="2"/>
        <v>11230</v>
      </c>
    </row>
    <row r="30" spans="1:10">
      <c r="A30" s="29">
        <v>41</v>
      </c>
      <c r="B30" s="29">
        <v>212002</v>
      </c>
      <c r="C30" s="29" t="s">
        <v>36</v>
      </c>
      <c r="D30" s="118">
        <v>63</v>
      </c>
      <c r="E30" s="118">
        <v>33</v>
      </c>
      <c r="F30" s="118">
        <v>66</v>
      </c>
      <c r="G30" s="118">
        <v>80</v>
      </c>
      <c r="H30" s="118">
        <v>60</v>
      </c>
      <c r="I30" s="118">
        <v>60</v>
      </c>
      <c r="J30" s="118">
        <v>60</v>
      </c>
    </row>
    <row r="31" spans="1:10">
      <c r="A31" s="1">
        <v>41</v>
      </c>
      <c r="B31" s="1">
        <v>212003</v>
      </c>
      <c r="C31" s="1" t="s">
        <v>39</v>
      </c>
      <c r="D31" s="117">
        <v>12776</v>
      </c>
      <c r="E31" s="117">
        <v>12383.89</v>
      </c>
      <c r="F31" s="117">
        <v>12000</v>
      </c>
      <c r="G31" s="117">
        <v>10000</v>
      </c>
      <c r="H31" s="117">
        <v>10000</v>
      </c>
      <c r="I31" s="117">
        <v>10000</v>
      </c>
      <c r="J31" s="117">
        <v>10000</v>
      </c>
    </row>
    <row r="32" spans="1:10">
      <c r="A32" s="1">
        <v>41</v>
      </c>
      <c r="B32" s="1">
        <v>221004</v>
      </c>
      <c r="C32" s="1" t="s">
        <v>37</v>
      </c>
      <c r="D32" s="117">
        <v>911</v>
      </c>
      <c r="E32" s="117">
        <v>2297</v>
      </c>
      <c r="F32" s="117">
        <v>600</v>
      </c>
      <c r="G32" s="117">
        <v>1270</v>
      </c>
      <c r="H32" s="117">
        <v>600</v>
      </c>
      <c r="I32" s="117">
        <v>600</v>
      </c>
      <c r="J32" s="117">
        <v>600</v>
      </c>
    </row>
    <row r="33" spans="1:10">
      <c r="A33" s="1">
        <v>41</v>
      </c>
      <c r="B33" s="1">
        <v>222003</v>
      </c>
      <c r="C33" s="8" t="s">
        <v>40</v>
      </c>
      <c r="D33" s="117">
        <v>75</v>
      </c>
      <c r="E33" s="117">
        <v>80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</row>
    <row r="34" spans="1:10">
      <c r="A34" s="1">
        <v>41</v>
      </c>
      <c r="B34" s="1">
        <v>223001</v>
      </c>
      <c r="C34" s="1" t="s">
        <v>122</v>
      </c>
      <c r="D34" s="117">
        <v>396</v>
      </c>
      <c r="E34" s="117">
        <v>457.5</v>
      </c>
      <c r="F34" s="117">
        <v>200</v>
      </c>
      <c r="G34" s="117">
        <v>700</v>
      </c>
      <c r="H34" s="117">
        <v>500</v>
      </c>
      <c r="I34" s="117">
        <v>500</v>
      </c>
      <c r="J34" s="117">
        <v>500</v>
      </c>
    </row>
    <row r="35" spans="1:10">
      <c r="A35" s="1">
        <v>41</v>
      </c>
      <c r="B35" s="1">
        <v>223001</v>
      </c>
      <c r="C35" s="1" t="s">
        <v>134</v>
      </c>
      <c r="D35" s="117">
        <v>108</v>
      </c>
      <c r="E35" s="117">
        <v>119</v>
      </c>
      <c r="F35" s="117">
        <v>50</v>
      </c>
      <c r="G35" s="117">
        <v>50</v>
      </c>
      <c r="H35" s="117">
        <v>50</v>
      </c>
      <c r="I35" s="117">
        <v>50</v>
      </c>
      <c r="J35" s="117">
        <v>50</v>
      </c>
    </row>
    <row r="36" spans="1:10">
      <c r="A36" s="1">
        <v>41</v>
      </c>
      <c r="B36" s="1">
        <v>292012</v>
      </c>
      <c r="C36" s="8" t="s">
        <v>38</v>
      </c>
      <c r="D36" s="117">
        <v>0</v>
      </c>
      <c r="E36" s="117">
        <v>797.28</v>
      </c>
      <c r="F36" s="117">
        <v>0</v>
      </c>
      <c r="G36" s="117">
        <v>701</v>
      </c>
      <c r="H36" s="117">
        <v>0</v>
      </c>
      <c r="I36" s="117">
        <v>0</v>
      </c>
      <c r="J36" s="117">
        <v>0</v>
      </c>
    </row>
    <row r="37" spans="1:10">
      <c r="A37" s="1">
        <v>41</v>
      </c>
      <c r="B37" s="1">
        <v>292017</v>
      </c>
      <c r="C37" s="8" t="s">
        <v>174</v>
      </c>
      <c r="D37" s="117">
        <v>10</v>
      </c>
      <c r="E37" s="117">
        <v>78.83</v>
      </c>
      <c r="F37" s="117">
        <v>40</v>
      </c>
      <c r="G37" s="117">
        <v>20</v>
      </c>
      <c r="H37" s="117">
        <v>20</v>
      </c>
      <c r="I37" s="117">
        <v>20</v>
      </c>
      <c r="J37" s="117">
        <v>20</v>
      </c>
    </row>
    <row r="38" spans="1:10">
      <c r="A38" s="1">
        <v>71</v>
      </c>
      <c r="B38" s="1">
        <v>311</v>
      </c>
      <c r="C38" s="8" t="s">
        <v>54</v>
      </c>
      <c r="D38" s="117">
        <v>500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</row>
    <row r="39" spans="1:10" ht="13.5" customHeight="1">
      <c r="A39" s="33"/>
      <c r="B39" s="32" t="s">
        <v>1</v>
      </c>
      <c r="C39" s="33"/>
      <c r="D39" s="120">
        <f t="shared" ref="D39:J39" si="3">D5+D22+D29</f>
        <v>561276</v>
      </c>
      <c r="E39" s="120">
        <f t="shared" si="3"/>
        <v>565238.44999999995</v>
      </c>
      <c r="F39" s="120">
        <f t="shared" si="3"/>
        <v>557488</v>
      </c>
      <c r="G39" s="120">
        <f t="shared" si="3"/>
        <v>588302</v>
      </c>
      <c r="H39" s="120">
        <f t="shared" si="3"/>
        <v>579522</v>
      </c>
      <c r="I39" s="120">
        <f t="shared" si="3"/>
        <v>558436</v>
      </c>
      <c r="J39" s="120">
        <f t="shared" si="3"/>
        <v>558436</v>
      </c>
    </row>
    <row r="40" spans="1:10" s="128" customFormat="1" ht="13.5" customHeight="1">
      <c r="A40" s="7"/>
      <c r="B40" s="23"/>
      <c r="C40" s="7"/>
      <c r="D40" s="127"/>
      <c r="E40" s="127"/>
      <c r="F40" s="127"/>
      <c r="G40" s="127"/>
      <c r="H40" s="127"/>
      <c r="I40" s="127"/>
      <c r="J40" s="127"/>
    </row>
    <row r="41" spans="1:10">
      <c r="A41" s="2"/>
      <c r="B41" s="2"/>
      <c r="C41" s="2"/>
      <c r="D41" s="19" t="s">
        <v>29</v>
      </c>
      <c r="F41" s="27"/>
    </row>
    <row r="42" spans="1:10" ht="15">
      <c r="A42" s="137" t="s">
        <v>115</v>
      </c>
      <c r="B42" s="138"/>
      <c r="C42" s="138"/>
      <c r="D42" s="138"/>
      <c r="E42" s="37"/>
      <c r="F42" s="37"/>
      <c r="G42" s="37"/>
      <c r="H42" s="37"/>
      <c r="I42" s="37"/>
      <c r="J42" s="37"/>
    </row>
    <row r="43" spans="1:10">
      <c r="A43" s="1">
        <v>111</v>
      </c>
      <c r="B43" s="1">
        <v>322001</v>
      </c>
      <c r="C43" s="1" t="s">
        <v>170</v>
      </c>
      <c r="D43" s="117">
        <v>0</v>
      </c>
      <c r="E43" s="117">
        <v>4964.3999999999996</v>
      </c>
      <c r="F43" s="117">
        <v>0</v>
      </c>
      <c r="G43" s="117">
        <v>3782</v>
      </c>
      <c r="H43" s="117"/>
      <c r="I43" s="117"/>
      <c r="J43" s="117"/>
    </row>
    <row r="44" spans="1:10">
      <c r="A44" s="1"/>
      <c r="B44" s="1"/>
      <c r="C44" s="1" t="s">
        <v>175</v>
      </c>
      <c r="D44" s="117"/>
      <c r="E44" s="117">
        <v>1500</v>
      </c>
      <c r="F44" s="117"/>
      <c r="G44" s="117"/>
      <c r="H44" s="117"/>
      <c r="I44" s="117"/>
      <c r="J44" s="117"/>
    </row>
    <row r="45" spans="1:10">
      <c r="A45" s="1">
        <v>43</v>
      </c>
      <c r="B45" s="1">
        <v>233001</v>
      </c>
      <c r="C45" s="1" t="s">
        <v>50</v>
      </c>
      <c r="D45" s="117">
        <v>5403</v>
      </c>
      <c r="E45" s="117">
        <v>3392.18</v>
      </c>
      <c r="F45" s="117">
        <v>0</v>
      </c>
      <c r="G45" s="117">
        <v>51600</v>
      </c>
      <c r="H45" s="117"/>
      <c r="I45" s="117"/>
      <c r="J45" s="117"/>
    </row>
    <row r="46" spans="1:10">
      <c r="A46" s="33"/>
      <c r="B46" s="32" t="s">
        <v>1</v>
      </c>
      <c r="C46" s="33"/>
      <c r="D46" s="120">
        <f t="shared" ref="D46:J46" si="4">SUM(D43:D45)</f>
        <v>5403</v>
      </c>
      <c r="E46" s="120">
        <f t="shared" si="4"/>
        <v>9856.58</v>
      </c>
      <c r="F46" s="120">
        <f t="shared" si="4"/>
        <v>0</v>
      </c>
      <c r="G46" s="120">
        <f t="shared" si="4"/>
        <v>55382</v>
      </c>
      <c r="H46" s="120">
        <f t="shared" si="4"/>
        <v>0</v>
      </c>
      <c r="I46" s="120">
        <f t="shared" si="4"/>
        <v>0</v>
      </c>
      <c r="J46" s="120">
        <f t="shared" si="4"/>
        <v>0</v>
      </c>
    </row>
    <row r="47" spans="1:10">
      <c r="A47" s="2"/>
      <c r="B47" s="7"/>
      <c r="C47" s="2"/>
      <c r="D47" s="17"/>
    </row>
    <row r="48" spans="1:10" ht="15">
      <c r="A48" s="137" t="s">
        <v>11</v>
      </c>
      <c r="B48" s="138"/>
      <c r="C48" s="138"/>
      <c r="D48" s="138"/>
      <c r="E48" s="110"/>
      <c r="F48" s="40"/>
      <c r="G48" s="37"/>
      <c r="H48" s="37"/>
      <c r="I48" s="37"/>
      <c r="J48" s="37"/>
    </row>
    <row r="49" spans="1:10">
      <c r="A49" s="1"/>
      <c r="B49" s="3" t="s">
        <v>27</v>
      </c>
      <c r="C49" s="1" t="s">
        <v>179</v>
      </c>
      <c r="D49" s="117">
        <v>0</v>
      </c>
      <c r="E49" s="117">
        <v>18496</v>
      </c>
      <c r="F49" s="117">
        <v>0</v>
      </c>
      <c r="G49" s="117"/>
      <c r="H49" s="117"/>
      <c r="I49" s="117"/>
      <c r="J49" s="117"/>
    </row>
    <row r="50" spans="1:10">
      <c r="A50" s="1"/>
      <c r="B50" s="3" t="s">
        <v>28</v>
      </c>
      <c r="C50" s="1" t="s">
        <v>55</v>
      </c>
      <c r="D50" s="117">
        <v>0</v>
      </c>
      <c r="E50" s="117">
        <v>0</v>
      </c>
      <c r="F50" s="117">
        <v>0</v>
      </c>
      <c r="G50" s="117"/>
      <c r="H50" s="117"/>
      <c r="I50" s="117"/>
      <c r="J50" s="117"/>
    </row>
    <row r="51" spans="1:10">
      <c r="A51" s="33"/>
      <c r="B51" s="43" t="s">
        <v>1</v>
      </c>
      <c r="C51" s="32"/>
      <c r="D51" s="120">
        <f t="shared" ref="D51:J51" si="5">SUM(D49:D50)</f>
        <v>0</v>
      </c>
      <c r="E51" s="120">
        <f t="shared" si="5"/>
        <v>18496</v>
      </c>
      <c r="F51" s="120">
        <f t="shared" si="5"/>
        <v>0</v>
      </c>
      <c r="G51" s="120">
        <f t="shared" si="5"/>
        <v>0</v>
      </c>
      <c r="H51" s="120">
        <f t="shared" si="5"/>
        <v>0</v>
      </c>
      <c r="I51" s="120">
        <f t="shared" si="5"/>
        <v>0</v>
      </c>
      <c r="J51" s="120">
        <f t="shared" si="5"/>
        <v>0</v>
      </c>
    </row>
    <row r="52" spans="1:10">
      <c r="A52" s="2"/>
      <c r="B52" s="2"/>
      <c r="C52" s="2"/>
      <c r="D52"/>
    </row>
    <row r="53" spans="1:10">
      <c r="A53" s="135" t="s">
        <v>51</v>
      </c>
      <c r="B53" s="135"/>
      <c r="C53" s="135"/>
      <c r="D53" s="16">
        <f t="shared" ref="D53:J53" si="6">D39</f>
        <v>561276</v>
      </c>
      <c r="E53" s="16">
        <f t="shared" si="6"/>
        <v>565238.44999999995</v>
      </c>
      <c r="F53" s="16">
        <f t="shared" si="6"/>
        <v>557488</v>
      </c>
      <c r="G53" s="16">
        <f t="shared" si="6"/>
        <v>588302</v>
      </c>
      <c r="H53" s="16">
        <f t="shared" si="6"/>
        <v>579522</v>
      </c>
      <c r="I53" s="16">
        <f t="shared" si="6"/>
        <v>558436</v>
      </c>
      <c r="J53" s="16">
        <f t="shared" si="6"/>
        <v>558436</v>
      </c>
    </row>
    <row r="54" spans="1:10">
      <c r="A54" s="135" t="s">
        <v>32</v>
      </c>
      <c r="B54" s="135"/>
      <c r="C54" s="135"/>
      <c r="D54" s="16">
        <f t="shared" ref="D54:J54" si="7">D46</f>
        <v>5403</v>
      </c>
      <c r="E54" s="16">
        <f t="shared" si="7"/>
        <v>9856.58</v>
      </c>
      <c r="F54" s="16">
        <f t="shared" si="7"/>
        <v>0</v>
      </c>
      <c r="G54" s="16">
        <f t="shared" si="7"/>
        <v>55382</v>
      </c>
      <c r="H54" s="16">
        <f t="shared" si="7"/>
        <v>0</v>
      </c>
      <c r="I54" s="16">
        <f t="shared" si="7"/>
        <v>0</v>
      </c>
      <c r="J54" s="16">
        <f t="shared" si="7"/>
        <v>0</v>
      </c>
    </row>
    <row r="55" spans="1:10">
      <c r="A55" s="135" t="s">
        <v>11</v>
      </c>
      <c r="B55" s="135"/>
      <c r="C55" s="135"/>
      <c r="D55" s="16">
        <f>D51</f>
        <v>0</v>
      </c>
      <c r="E55" s="16">
        <f>E51</f>
        <v>18496</v>
      </c>
      <c r="F55" s="121">
        <v>0</v>
      </c>
      <c r="G55" s="16">
        <f>G51</f>
        <v>0</v>
      </c>
      <c r="H55" s="16">
        <f>H51</f>
        <v>0</v>
      </c>
      <c r="I55" s="16">
        <f>I51</f>
        <v>0</v>
      </c>
      <c r="J55" s="16">
        <f>J51</f>
        <v>0</v>
      </c>
    </row>
    <row r="56" spans="1:10">
      <c r="A56" s="135" t="s">
        <v>52</v>
      </c>
      <c r="B56" s="135"/>
      <c r="C56" s="135"/>
      <c r="D56" s="16">
        <v>9509</v>
      </c>
      <c r="E56" s="16">
        <v>8571</v>
      </c>
      <c r="F56" s="16">
        <v>6000</v>
      </c>
      <c r="G56" s="16">
        <v>6000</v>
      </c>
      <c r="H56" s="16">
        <v>6000</v>
      </c>
      <c r="I56" s="16">
        <v>6000</v>
      </c>
      <c r="J56" s="16">
        <v>6000</v>
      </c>
    </row>
    <row r="57" spans="1:10">
      <c r="A57" s="136" t="s">
        <v>53</v>
      </c>
      <c r="B57" s="136"/>
      <c r="C57" s="136"/>
      <c r="D57" s="38">
        <f t="shared" ref="D57:J57" si="8">SUM(D53:D56)</f>
        <v>576188</v>
      </c>
      <c r="E57" s="38">
        <f t="shared" si="8"/>
        <v>602162.02999999991</v>
      </c>
      <c r="F57" s="38">
        <f t="shared" si="8"/>
        <v>563488</v>
      </c>
      <c r="G57" s="38">
        <f t="shared" si="8"/>
        <v>649684</v>
      </c>
      <c r="H57" s="38">
        <f t="shared" si="8"/>
        <v>585522</v>
      </c>
      <c r="I57" s="38">
        <f t="shared" si="8"/>
        <v>564436</v>
      </c>
      <c r="J57" s="38">
        <f t="shared" si="8"/>
        <v>564436</v>
      </c>
    </row>
    <row r="60" spans="1:10">
      <c r="E60" s="39"/>
      <c r="F60" s="39"/>
    </row>
    <row r="62" spans="1:10">
      <c r="C62" s="2"/>
    </row>
    <row r="63" spans="1:10">
      <c r="C63" s="2"/>
    </row>
    <row r="64" spans="1:10">
      <c r="C64" s="44"/>
    </row>
    <row r="65" spans="3:3">
      <c r="C65" s="2"/>
    </row>
    <row r="66" spans="3:3">
      <c r="C66" s="2"/>
    </row>
  </sheetData>
  <mergeCells count="11">
    <mergeCell ref="A56:C56"/>
    <mergeCell ref="A57:C57"/>
    <mergeCell ref="A54:C54"/>
    <mergeCell ref="A42:D42"/>
    <mergeCell ref="A48:D48"/>
    <mergeCell ref="A1:D1"/>
    <mergeCell ref="C3:C4"/>
    <mergeCell ref="B3:B4"/>
    <mergeCell ref="A3:A4"/>
    <mergeCell ref="A53:C53"/>
    <mergeCell ref="A55:C55"/>
  </mergeCells>
  <phoneticPr fontId="1" type="noConversion"/>
  <pageMargins left="0.55208333333333337" right="0.28125" top="0.35416666666666669" bottom="0.3125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5"/>
  <sheetViews>
    <sheetView view="pageLayout" topLeftCell="C176" zoomScaleNormal="100" workbookViewId="0">
      <selection activeCell="J48" sqref="J48"/>
    </sheetView>
  </sheetViews>
  <sheetFormatPr defaultRowHeight="12.75"/>
  <cols>
    <col min="1" max="1" width="4.85546875" customWidth="1"/>
    <col min="2" max="2" width="11.85546875" customWidth="1"/>
    <col min="3" max="3" width="13.7109375" customWidth="1"/>
    <col min="4" max="4" width="36.42578125" customWidth="1"/>
    <col min="5" max="5" width="11.28515625" customWidth="1"/>
    <col min="6" max="6" width="11.28515625" style="27" customWidth="1"/>
    <col min="7" max="11" width="11.28515625" customWidth="1"/>
  </cols>
  <sheetData>
    <row r="1" spans="1:11" ht="15.75">
      <c r="A1" s="144" t="s">
        <v>116</v>
      </c>
      <c r="B1" s="144"/>
      <c r="C1" s="144"/>
      <c r="D1" s="144"/>
      <c r="E1" s="144"/>
      <c r="F1" s="144"/>
      <c r="G1" s="48"/>
      <c r="H1" s="48"/>
      <c r="I1" s="48"/>
      <c r="J1" s="48"/>
      <c r="K1" s="48"/>
    </row>
    <row r="2" spans="1:11" ht="15.75">
      <c r="A2" s="30"/>
      <c r="B2" s="30"/>
      <c r="C2" s="30"/>
      <c r="D2" s="30"/>
      <c r="E2" s="30"/>
      <c r="F2" s="30"/>
    </row>
    <row r="3" spans="1:11">
      <c r="A3" s="145" t="s">
        <v>22</v>
      </c>
      <c r="B3" s="149" t="s">
        <v>57</v>
      </c>
      <c r="C3" s="147" t="s">
        <v>58</v>
      </c>
      <c r="D3" s="145" t="s">
        <v>24</v>
      </c>
      <c r="E3" s="45" t="s">
        <v>43</v>
      </c>
      <c r="F3" s="45" t="s">
        <v>44</v>
      </c>
      <c r="G3" s="46" t="s">
        <v>45</v>
      </c>
      <c r="H3" s="46" t="s">
        <v>45</v>
      </c>
      <c r="I3" s="45" t="s">
        <v>46</v>
      </c>
      <c r="J3" s="45" t="s">
        <v>147</v>
      </c>
      <c r="K3" s="45" t="s">
        <v>163</v>
      </c>
    </row>
    <row r="4" spans="1:11" ht="25.5">
      <c r="A4" s="146"/>
      <c r="B4" s="150"/>
      <c r="C4" s="148"/>
      <c r="D4" s="146"/>
      <c r="E4" s="47" t="s">
        <v>49</v>
      </c>
      <c r="F4" s="47" t="s">
        <v>49</v>
      </c>
      <c r="G4" s="46" t="s">
        <v>47</v>
      </c>
      <c r="H4" s="46" t="s">
        <v>56</v>
      </c>
      <c r="I4" s="75" t="s">
        <v>48</v>
      </c>
      <c r="J4" s="75" t="s">
        <v>48</v>
      </c>
      <c r="K4" s="75" t="s">
        <v>48</v>
      </c>
    </row>
    <row r="5" spans="1:11">
      <c r="A5" s="111"/>
      <c r="B5" s="102"/>
      <c r="C5" s="103"/>
      <c r="D5" s="107" t="s">
        <v>162</v>
      </c>
      <c r="E5" s="104"/>
      <c r="F5" s="104"/>
      <c r="G5" s="105"/>
      <c r="H5" s="105"/>
      <c r="I5" s="106"/>
      <c r="J5" s="106"/>
      <c r="K5" s="106"/>
    </row>
    <row r="6" spans="1:11">
      <c r="A6" s="139" t="s">
        <v>91</v>
      </c>
      <c r="B6" s="142"/>
      <c r="C6" s="143"/>
      <c r="D6" s="62"/>
      <c r="E6" s="76">
        <f t="shared" ref="E6:K6" si="0">SUM(E7:E16)</f>
        <v>74333</v>
      </c>
      <c r="F6" s="76">
        <f t="shared" si="0"/>
        <v>78087.31</v>
      </c>
      <c r="G6" s="76">
        <f t="shared" si="0"/>
        <v>79100</v>
      </c>
      <c r="H6" s="76">
        <f t="shared" si="0"/>
        <v>91280</v>
      </c>
      <c r="I6" s="76">
        <f t="shared" si="0"/>
        <v>77130</v>
      </c>
      <c r="J6" s="76">
        <f t="shared" si="0"/>
        <v>77130</v>
      </c>
      <c r="K6" s="76">
        <f t="shared" si="0"/>
        <v>77130</v>
      </c>
    </row>
    <row r="7" spans="1:11">
      <c r="A7" s="20"/>
      <c r="B7" s="49" t="s">
        <v>2</v>
      </c>
      <c r="C7" s="51">
        <v>610</v>
      </c>
      <c r="D7" s="8" t="s">
        <v>59</v>
      </c>
      <c r="E7" s="16">
        <v>38214</v>
      </c>
      <c r="F7" s="16">
        <v>38885.26</v>
      </c>
      <c r="G7" s="16">
        <v>40800</v>
      </c>
      <c r="H7" s="16">
        <v>43800</v>
      </c>
      <c r="I7" s="16">
        <v>40800</v>
      </c>
      <c r="J7" s="16">
        <v>40800</v>
      </c>
      <c r="K7" s="16">
        <v>40800</v>
      </c>
    </row>
    <row r="8" spans="1:11">
      <c r="A8" s="20"/>
      <c r="B8" s="49" t="s">
        <v>2</v>
      </c>
      <c r="C8" s="49" t="s">
        <v>60</v>
      </c>
      <c r="D8" s="8" t="s">
        <v>67</v>
      </c>
      <c r="E8" s="16">
        <v>14337</v>
      </c>
      <c r="F8" s="16">
        <v>14015.08</v>
      </c>
      <c r="G8" s="16">
        <v>16000</v>
      </c>
      <c r="H8" s="16">
        <v>18330</v>
      </c>
      <c r="I8" s="16">
        <v>16000</v>
      </c>
      <c r="J8" s="16">
        <v>16000</v>
      </c>
      <c r="K8" s="16">
        <v>16000</v>
      </c>
    </row>
    <row r="9" spans="1:11">
      <c r="A9" s="20"/>
      <c r="B9" s="49" t="s">
        <v>2</v>
      </c>
      <c r="C9" s="52">
        <v>631</v>
      </c>
      <c r="D9" s="8" t="s">
        <v>3</v>
      </c>
      <c r="E9" s="16">
        <v>881</v>
      </c>
      <c r="F9" s="16">
        <v>1387.54</v>
      </c>
      <c r="G9" s="16">
        <v>1000</v>
      </c>
      <c r="H9" s="16">
        <v>1000</v>
      </c>
      <c r="I9" s="16">
        <v>0</v>
      </c>
      <c r="J9" s="16">
        <v>0</v>
      </c>
      <c r="K9" s="16">
        <v>0</v>
      </c>
    </row>
    <row r="10" spans="1:11">
      <c r="A10" s="20"/>
      <c r="B10" s="49" t="s">
        <v>2</v>
      </c>
      <c r="C10" s="49" t="s">
        <v>61</v>
      </c>
      <c r="D10" s="8" t="s">
        <v>71</v>
      </c>
      <c r="E10" s="16">
        <v>2338</v>
      </c>
      <c r="F10" s="16">
        <v>3031.01</v>
      </c>
      <c r="G10" s="16">
        <v>2800</v>
      </c>
      <c r="H10" s="16">
        <v>2800</v>
      </c>
      <c r="I10" s="16">
        <v>2800</v>
      </c>
      <c r="J10" s="16">
        <v>2800</v>
      </c>
      <c r="K10" s="16">
        <v>2800</v>
      </c>
    </row>
    <row r="11" spans="1:11">
      <c r="A11" s="8"/>
      <c r="B11" s="49" t="s">
        <v>2</v>
      </c>
      <c r="C11" s="49" t="s">
        <v>62</v>
      </c>
      <c r="D11" s="8" t="s">
        <v>68</v>
      </c>
      <c r="E11" s="16">
        <v>4682</v>
      </c>
      <c r="F11" s="16">
        <v>4903.5200000000004</v>
      </c>
      <c r="G11" s="16">
        <v>4500</v>
      </c>
      <c r="H11" s="16">
        <v>5100</v>
      </c>
      <c r="I11" s="16">
        <v>4000</v>
      </c>
      <c r="J11" s="16">
        <v>4000</v>
      </c>
      <c r="K11" s="16">
        <v>4000</v>
      </c>
    </row>
    <row r="12" spans="1:11">
      <c r="A12" s="8"/>
      <c r="B12" s="49" t="s">
        <v>2</v>
      </c>
      <c r="C12" s="49" t="s">
        <v>63</v>
      </c>
      <c r="D12" s="8" t="s">
        <v>69</v>
      </c>
      <c r="E12" s="16">
        <v>5415</v>
      </c>
      <c r="F12" s="16">
        <v>5177.5600000000004</v>
      </c>
      <c r="G12" s="16">
        <v>4400</v>
      </c>
      <c r="H12" s="16">
        <v>5000</v>
      </c>
      <c r="I12" s="16">
        <v>3620</v>
      </c>
      <c r="J12" s="16">
        <v>3620</v>
      </c>
      <c r="K12" s="16">
        <v>3620</v>
      </c>
    </row>
    <row r="13" spans="1:11">
      <c r="A13" s="1"/>
      <c r="B13" s="50" t="s">
        <v>2</v>
      </c>
      <c r="C13" s="50" t="s">
        <v>64</v>
      </c>
      <c r="D13" s="1" t="s">
        <v>70</v>
      </c>
      <c r="E13" s="16">
        <v>0</v>
      </c>
      <c r="F13" s="16">
        <v>282.95</v>
      </c>
      <c r="G13" s="16">
        <v>200</v>
      </c>
      <c r="H13" s="16">
        <v>200</v>
      </c>
      <c r="I13" s="16">
        <v>2500</v>
      </c>
      <c r="J13" s="16">
        <v>2500</v>
      </c>
      <c r="K13" s="16">
        <v>2500</v>
      </c>
    </row>
    <row r="14" spans="1:11">
      <c r="A14" s="1"/>
      <c r="B14" s="49" t="s">
        <v>2</v>
      </c>
      <c r="C14" s="50" t="s">
        <v>65</v>
      </c>
      <c r="D14" s="1" t="s">
        <v>25</v>
      </c>
      <c r="E14" s="16">
        <v>8466</v>
      </c>
      <c r="F14" s="16">
        <v>10310.620000000001</v>
      </c>
      <c r="G14" s="16">
        <v>9400</v>
      </c>
      <c r="H14" s="16">
        <v>9400</v>
      </c>
      <c r="I14" s="16">
        <v>7410</v>
      </c>
      <c r="J14" s="16">
        <v>7410</v>
      </c>
      <c r="K14" s="16">
        <v>7410</v>
      </c>
    </row>
    <row r="15" spans="1:11">
      <c r="A15" s="1"/>
      <c r="B15" s="50" t="s">
        <v>2</v>
      </c>
      <c r="C15" s="50" t="s">
        <v>65</v>
      </c>
      <c r="D15" s="8" t="s">
        <v>171</v>
      </c>
      <c r="E15" s="16">
        <v>0</v>
      </c>
      <c r="F15" s="16">
        <v>0</v>
      </c>
      <c r="G15" s="16">
        <v>0</v>
      </c>
      <c r="H15" s="16">
        <v>5650</v>
      </c>
      <c r="I15" s="16">
        <v>0</v>
      </c>
      <c r="J15" s="16">
        <v>0</v>
      </c>
      <c r="K15" s="16">
        <v>0</v>
      </c>
    </row>
    <row r="16" spans="1:11">
      <c r="A16" s="1"/>
      <c r="B16" s="50"/>
      <c r="C16" s="50">
        <v>640</v>
      </c>
      <c r="D16" s="8" t="s">
        <v>176</v>
      </c>
      <c r="E16" s="16"/>
      <c r="F16" s="16">
        <v>93.77</v>
      </c>
      <c r="G16" s="16"/>
      <c r="H16" s="16"/>
      <c r="I16" s="16"/>
      <c r="J16" s="16"/>
      <c r="K16" s="16"/>
    </row>
    <row r="17" spans="1:11" ht="30.75" customHeight="1">
      <c r="A17" s="139" t="s">
        <v>92</v>
      </c>
      <c r="B17" s="142"/>
      <c r="C17" s="143"/>
      <c r="D17" s="57" t="s">
        <v>172</v>
      </c>
      <c r="E17" s="68">
        <f t="shared" ref="E17:K17" si="1">SUM(E18:E20)</f>
        <v>1720</v>
      </c>
      <c r="F17" s="68">
        <f t="shared" si="1"/>
        <v>1953.52</v>
      </c>
      <c r="G17" s="68">
        <f t="shared" si="1"/>
        <v>2016</v>
      </c>
      <c r="H17" s="68">
        <f t="shared" si="1"/>
        <v>2016</v>
      </c>
      <c r="I17" s="68">
        <f t="shared" si="1"/>
        <v>2016</v>
      </c>
      <c r="J17" s="68">
        <f t="shared" si="1"/>
        <v>2016</v>
      </c>
      <c r="K17" s="68">
        <f t="shared" si="1"/>
        <v>2016</v>
      </c>
    </row>
    <row r="18" spans="1:11">
      <c r="A18" s="6"/>
      <c r="B18" s="49" t="s">
        <v>4</v>
      </c>
      <c r="C18" s="51">
        <v>610</v>
      </c>
      <c r="D18" s="8" t="s">
        <v>59</v>
      </c>
      <c r="E18" s="70">
        <v>930</v>
      </c>
      <c r="F18" s="70">
        <v>969.77</v>
      </c>
      <c r="G18" s="66">
        <v>1050</v>
      </c>
      <c r="H18" s="66">
        <v>1050</v>
      </c>
      <c r="I18" s="66">
        <v>1050</v>
      </c>
      <c r="J18" s="66">
        <v>1050</v>
      </c>
      <c r="K18" s="66">
        <v>1050</v>
      </c>
    </row>
    <row r="19" spans="1:11">
      <c r="A19" s="1"/>
      <c r="B19" s="50" t="s">
        <v>4</v>
      </c>
      <c r="C19" s="49" t="s">
        <v>60</v>
      </c>
      <c r="D19" s="8" t="s">
        <v>67</v>
      </c>
      <c r="E19" s="16">
        <v>288</v>
      </c>
      <c r="F19" s="16">
        <v>300.04000000000002</v>
      </c>
      <c r="G19" s="16">
        <v>366</v>
      </c>
      <c r="H19" s="16">
        <v>366</v>
      </c>
      <c r="I19" s="16">
        <v>366</v>
      </c>
      <c r="J19" s="16">
        <v>366</v>
      </c>
      <c r="K19" s="16">
        <v>366</v>
      </c>
    </row>
    <row r="20" spans="1:11">
      <c r="A20" s="1"/>
      <c r="B20" s="50" t="s">
        <v>4</v>
      </c>
      <c r="C20" s="49" t="s">
        <v>65</v>
      </c>
      <c r="D20" s="1" t="s">
        <v>25</v>
      </c>
      <c r="E20" s="16">
        <v>502</v>
      </c>
      <c r="F20" s="16">
        <v>683.71</v>
      </c>
      <c r="G20" s="16">
        <v>600</v>
      </c>
      <c r="H20" s="16">
        <v>600</v>
      </c>
      <c r="I20" s="16">
        <v>600</v>
      </c>
      <c r="J20" s="16">
        <v>600</v>
      </c>
      <c r="K20" s="16">
        <v>600</v>
      </c>
    </row>
    <row r="21" spans="1:11">
      <c r="A21" s="139" t="s">
        <v>108</v>
      </c>
      <c r="B21" s="140"/>
      <c r="C21" s="141"/>
      <c r="D21" s="58"/>
      <c r="E21" s="68">
        <f t="shared" ref="E21:K21" si="2">SUM(E22:E28)</f>
        <v>963</v>
      </c>
      <c r="F21" s="68">
        <f t="shared" si="2"/>
        <v>570.1099999999999</v>
      </c>
      <c r="G21" s="68">
        <f t="shared" si="2"/>
        <v>0</v>
      </c>
      <c r="H21" s="68">
        <f t="shared" si="2"/>
        <v>2316</v>
      </c>
      <c r="I21" s="68">
        <f t="shared" si="2"/>
        <v>0</v>
      </c>
      <c r="J21" s="68">
        <f t="shared" si="2"/>
        <v>0</v>
      </c>
      <c r="K21" s="68">
        <f t="shared" si="2"/>
        <v>0</v>
      </c>
    </row>
    <row r="22" spans="1:11">
      <c r="A22" s="73"/>
      <c r="B22" s="50" t="s">
        <v>31</v>
      </c>
      <c r="C22" s="51">
        <v>610</v>
      </c>
      <c r="D22" s="8" t="s">
        <v>59</v>
      </c>
      <c r="E22" s="70">
        <v>183</v>
      </c>
      <c r="F22" s="70">
        <v>79.239999999999995</v>
      </c>
      <c r="G22" s="66">
        <v>0</v>
      </c>
      <c r="H22" s="66">
        <v>279</v>
      </c>
      <c r="I22" s="66">
        <v>0</v>
      </c>
      <c r="J22" s="66">
        <v>0</v>
      </c>
      <c r="K22" s="66"/>
    </row>
    <row r="23" spans="1:11">
      <c r="A23" s="73"/>
      <c r="B23" s="50" t="s">
        <v>31</v>
      </c>
      <c r="C23" s="49" t="s">
        <v>60</v>
      </c>
      <c r="D23" s="8" t="s">
        <v>67</v>
      </c>
      <c r="E23" s="70">
        <v>67</v>
      </c>
      <c r="F23" s="70">
        <v>59.62</v>
      </c>
      <c r="G23" s="66">
        <v>0</v>
      </c>
      <c r="H23" s="66">
        <v>205</v>
      </c>
      <c r="I23" s="66">
        <v>0</v>
      </c>
      <c r="J23" s="66">
        <v>0</v>
      </c>
      <c r="K23" s="66"/>
    </row>
    <row r="24" spans="1:11">
      <c r="A24" s="1"/>
      <c r="B24" s="49" t="s">
        <v>31</v>
      </c>
      <c r="C24" s="49" t="s">
        <v>61</v>
      </c>
      <c r="D24" s="8" t="s">
        <v>71</v>
      </c>
      <c r="E24" s="16">
        <v>24</v>
      </c>
      <c r="F24" s="16">
        <v>0</v>
      </c>
      <c r="G24" s="16">
        <v>0</v>
      </c>
      <c r="H24" s="16">
        <v>235</v>
      </c>
      <c r="I24" s="16">
        <v>0</v>
      </c>
      <c r="J24" s="16">
        <v>0</v>
      </c>
      <c r="K24" s="16"/>
    </row>
    <row r="25" spans="1:11">
      <c r="A25" s="1"/>
      <c r="B25" s="49" t="s">
        <v>31</v>
      </c>
      <c r="C25" s="49" t="s">
        <v>62</v>
      </c>
      <c r="D25" s="8" t="s">
        <v>68</v>
      </c>
      <c r="E25" s="16">
        <v>130</v>
      </c>
      <c r="F25" s="16">
        <v>126.55</v>
      </c>
      <c r="G25" s="16">
        <v>0</v>
      </c>
      <c r="H25" s="16">
        <v>0</v>
      </c>
      <c r="I25" s="16">
        <v>0</v>
      </c>
      <c r="J25" s="16">
        <v>0</v>
      </c>
      <c r="K25" s="16"/>
    </row>
    <row r="26" spans="1:11">
      <c r="A26" s="1"/>
      <c r="B26" s="49" t="s">
        <v>31</v>
      </c>
      <c r="C26" s="49" t="s">
        <v>63</v>
      </c>
      <c r="D26" s="8" t="s">
        <v>69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/>
    </row>
    <row r="27" spans="1:11">
      <c r="A27" s="6"/>
      <c r="B27" s="49" t="s">
        <v>31</v>
      </c>
      <c r="C27" s="50" t="s">
        <v>64</v>
      </c>
      <c r="D27" s="1" t="s">
        <v>70</v>
      </c>
      <c r="E27" s="70">
        <v>0</v>
      </c>
      <c r="F27" s="70">
        <v>0</v>
      </c>
      <c r="G27" s="66">
        <v>0</v>
      </c>
      <c r="H27" s="66">
        <v>0</v>
      </c>
      <c r="I27" s="66">
        <v>0</v>
      </c>
      <c r="J27" s="66">
        <v>0</v>
      </c>
      <c r="K27" s="66"/>
    </row>
    <row r="28" spans="1:11">
      <c r="A28" s="1"/>
      <c r="B28" s="49" t="s">
        <v>31</v>
      </c>
      <c r="C28" s="50" t="s">
        <v>65</v>
      </c>
      <c r="D28" s="1" t="s">
        <v>25</v>
      </c>
      <c r="E28" s="16">
        <v>559</v>
      </c>
      <c r="F28" s="16">
        <v>304.7</v>
      </c>
      <c r="G28" s="16">
        <v>0</v>
      </c>
      <c r="H28" s="16">
        <v>1597</v>
      </c>
      <c r="I28" s="16">
        <v>0</v>
      </c>
      <c r="J28" s="16">
        <v>0</v>
      </c>
      <c r="K28" s="16"/>
    </row>
    <row r="29" spans="1:11">
      <c r="A29" s="139" t="s">
        <v>89</v>
      </c>
      <c r="B29" s="140"/>
      <c r="C29" s="141"/>
      <c r="D29" s="57"/>
      <c r="E29" s="68">
        <f t="shared" ref="E29:K29" si="3">SUM(E30)</f>
        <v>0</v>
      </c>
      <c r="F29" s="68">
        <f t="shared" si="3"/>
        <v>0</v>
      </c>
      <c r="G29" s="68">
        <f t="shared" si="3"/>
        <v>0</v>
      </c>
      <c r="H29" s="68">
        <f t="shared" si="3"/>
        <v>0</v>
      </c>
      <c r="I29" s="68">
        <f t="shared" si="3"/>
        <v>0</v>
      </c>
      <c r="J29" s="68">
        <f t="shared" si="3"/>
        <v>0</v>
      </c>
      <c r="K29" s="68">
        <f t="shared" si="3"/>
        <v>0</v>
      </c>
    </row>
    <row r="30" spans="1:11">
      <c r="A30" s="1"/>
      <c r="B30" s="50" t="s">
        <v>5</v>
      </c>
      <c r="C30" s="49" t="s">
        <v>74</v>
      </c>
      <c r="D30" s="8" t="s">
        <v>75</v>
      </c>
      <c r="E30" s="16">
        <v>0</v>
      </c>
      <c r="F30" s="16">
        <v>0</v>
      </c>
      <c r="G30" s="16">
        <v>0</v>
      </c>
      <c r="H30" s="16"/>
      <c r="I30" s="16"/>
      <c r="J30" s="16"/>
      <c r="K30" s="16"/>
    </row>
    <row r="31" spans="1:11">
      <c r="A31" s="139" t="s">
        <v>93</v>
      </c>
      <c r="B31" s="142"/>
      <c r="C31" s="143"/>
      <c r="D31" s="58"/>
      <c r="E31" s="68">
        <f t="shared" ref="E31:K31" si="4">SUM(E32:E35)</f>
        <v>0</v>
      </c>
      <c r="F31" s="68">
        <f t="shared" si="4"/>
        <v>0</v>
      </c>
      <c r="G31" s="68">
        <f t="shared" si="4"/>
        <v>0</v>
      </c>
      <c r="H31" s="68">
        <f t="shared" si="4"/>
        <v>0</v>
      </c>
      <c r="I31" s="68">
        <f t="shared" si="4"/>
        <v>0</v>
      </c>
      <c r="J31" s="68">
        <f t="shared" si="4"/>
        <v>0</v>
      </c>
      <c r="K31" s="68">
        <f t="shared" si="4"/>
        <v>0</v>
      </c>
    </row>
    <row r="32" spans="1:11">
      <c r="A32" s="73"/>
      <c r="B32" s="50" t="s">
        <v>34</v>
      </c>
      <c r="C32" s="49" t="s">
        <v>73</v>
      </c>
      <c r="D32" s="8" t="s">
        <v>59</v>
      </c>
      <c r="E32" s="16">
        <v>0</v>
      </c>
      <c r="F32" s="16">
        <v>0</v>
      </c>
      <c r="G32" s="66">
        <v>0</v>
      </c>
      <c r="H32" s="66"/>
      <c r="I32" s="66"/>
      <c r="J32" s="66"/>
      <c r="K32" s="66"/>
    </row>
    <row r="33" spans="1:11">
      <c r="A33" s="73"/>
      <c r="B33" s="50" t="s">
        <v>34</v>
      </c>
      <c r="C33" s="22">
        <v>620</v>
      </c>
      <c r="D33" s="41" t="s">
        <v>67</v>
      </c>
      <c r="E33" s="70">
        <v>0</v>
      </c>
      <c r="F33" s="70">
        <v>0</v>
      </c>
      <c r="G33" s="66">
        <v>0</v>
      </c>
      <c r="H33" s="66"/>
      <c r="I33" s="66"/>
      <c r="J33" s="66"/>
      <c r="K33" s="66"/>
    </row>
    <row r="34" spans="1:11">
      <c r="A34" s="73"/>
      <c r="B34" s="50" t="s">
        <v>34</v>
      </c>
      <c r="C34" s="22">
        <v>633</v>
      </c>
      <c r="D34" s="41" t="s">
        <v>68</v>
      </c>
      <c r="E34" s="70">
        <v>0</v>
      </c>
      <c r="F34" s="70">
        <v>0</v>
      </c>
      <c r="G34" s="66">
        <v>0</v>
      </c>
      <c r="H34" s="66"/>
      <c r="I34" s="66"/>
      <c r="J34" s="66"/>
      <c r="K34" s="66"/>
    </row>
    <row r="35" spans="1:11">
      <c r="A35" s="1"/>
      <c r="B35" s="50" t="s">
        <v>34</v>
      </c>
      <c r="C35" s="49" t="s">
        <v>64</v>
      </c>
      <c r="D35" s="8" t="s">
        <v>70</v>
      </c>
      <c r="E35" s="16">
        <v>0</v>
      </c>
      <c r="F35" s="16">
        <v>0</v>
      </c>
      <c r="G35" s="16">
        <v>0</v>
      </c>
      <c r="H35" s="16"/>
      <c r="I35" s="16"/>
      <c r="J35" s="16"/>
      <c r="K35" s="16"/>
    </row>
    <row r="36" spans="1:11">
      <c r="A36" s="111"/>
      <c r="B36" s="102"/>
      <c r="C36" s="103"/>
      <c r="D36" s="107"/>
      <c r="E36" s="104"/>
      <c r="F36" s="104"/>
      <c r="G36" s="104"/>
      <c r="H36" s="106"/>
      <c r="I36" s="106"/>
      <c r="J36" s="106"/>
      <c r="K36" s="106"/>
    </row>
    <row r="37" spans="1:11">
      <c r="A37" s="139" t="s">
        <v>94</v>
      </c>
      <c r="B37" s="142"/>
      <c r="C37" s="143"/>
      <c r="D37" s="57"/>
      <c r="E37" s="68">
        <f t="shared" ref="E37:K37" si="5">SUM(E38:E42)</f>
        <v>2515</v>
      </c>
      <c r="F37" s="68">
        <f t="shared" si="5"/>
        <v>4749.16</v>
      </c>
      <c r="G37" s="68">
        <f t="shared" si="5"/>
        <v>1690</v>
      </c>
      <c r="H37" s="68">
        <f t="shared" si="5"/>
        <v>3207</v>
      </c>
      <c r="I37" s="68">
        <f t="shared" si="5"/>
        <v>2800</v>
      </c>
      <c r="J37" s="68">
        <f t="shared" si="5"/>
        <v>2800</v>
      </c>
      <c r="K37" s="68">
        <f t="shared" si="5"/>
        <v>2800</v>
      </c>
    </row>
    <row r="38" spans="1:11">
      <c r="A38" s="1"/>
      <c r="B38" s="50" t="s">
        <v>6</v>
      </c>
      <c r="C38" s="49" t="s">
        <v>61</v>
      </c>
      <c r="D38" s="8" t="s">
        <v>71</v>
      </c>
      <c r="E38" s="16">
        <v>203</v>
      </c>
      <c r="F38" s="16">
        <v>246.94</v>
      </c>
      <c r="G38" s="16">
        <v>250</v>
      </c>
      <c r="H38" s="16">
        <v>1350</v>
      </c>
      <c r="I38" s="16">
        <v>500</v>
      </c>
      <c r="J38" s="16">
        <v>500</v>
      </c>
      <c r="K38" s="16">
        <v>500</v>
      </c>
    </row>
    <row r="39" spans="1:11">
      <c r="A39" s="1"/>
      <c r="B39" s="50" t="s">
        <v>6</v>
      </c>
      <c r="C39" s="49" t="s">
        <v>62</v>
      </c>
      <c r="D39" s="8" t="s">
        <v>68</v>
      </c>
      <c r="E39" s="16">
        <v>2037</v>
      </c>
      <c r="F39" s="16">
        <v>473.69</v>
      </c>
      <c r="G39" s="16">
        <v>880</v>
      </c>
      <c r="H39" s="16">
        <v>900</v>
      </c>
      <c r="I39" s="16">
        <v>500</v>
      </c>
      <c r="J39" s="16">
        <v>500</v>
      </c>
      <c r="K39" s="16">
        <v>500</v>
      </c>
    </row>
    <row r="40" spans="1:11">
      <c r="A40" s="1"/>
      <c r="B40" s="50" t="s">
        <v>6</v>
      </c>
      <c r="C40" s="49" t="s">
        <v>63</v>
      </c>
      <c r="D40" s="8" t="s">
        <v>69</v>
      </c>
      <c r="E40" s="16">
        <v>160</v>
      </c>
      <c r="F40" s="16">
        <v>3930.53</v>
      </c>
      <c r="G40" s="16">
        <v>460</v>
      </c>
      <c r="H40" s="16">
        <v>850</v>
      </c>
      <c r="I40" s="16">
        <v>1500</v>
      </c>
      <c r="J40" s="16">
        <v>1500</v>
      </c>
      <c r="K40" s="16">
        <v>1500</v>
      </c>
    </row>
    <row r="41" spans="1:11">
      <c r="A41" s="1"/>
      <c r="B41" s="50" t="s">
        <v>6</v>
      </c>
      <c r="C41" s="50" t="s">
        <v>64</v>
      </c>
      <c r="D41" s="1" t="s">
        <v>70</v>
      </c>
      <c r="E41" s="16">
        <v>0</v>
      </c>
      <c r="F41" s="16">
        <v>0</v>
      </c>
      <c r="G41" s="16">
        <v>0</v>
      </c>
      <c r="H41" s="16">
        <v>0</v>
      </c>
      <c r="I41" s="16">
        <v>200</v>
      </c>
      <c r="J41" s="16">
        <v>200</v>
      </c>
      <c r="K41" s="16">
        <v>200</v>
      </c>
    </row>
    <row r="42" spans="1:11">
      <c r="A42" s="1"/>
      <c r="B42" s="50" t="s">
        <v>6</v>
      </c>
      <c r="C42" s="50" t="s">
        <v>65</v>
      </c>
      <c r="D42" s="1" t="s">
        <v>25</v>
      </c>
      <c r="E42" s="16">
        <v>115</v>
      </c>
      <c r="F42" s="16">
        <v>98</v>
      </c>
      <c r="G42" s="16">
        <v>100</v>
      </c>
      <c r="H42" s="16">
        <v>107</v>
      </c>
      <c r="I42" s="16">
        <v>100</v>
      </c>
      <c r="J42" s="16">
        <v>100</v>
      </c>
      <c r="K42" s="16">
        <v>100</v>
      </c>
    </row>
    <row r="43" spans="1:11">
      <c r="A43" s="111"/>
      <c r="B43" s="113"/>
      <c r="C43" s="114"/>
      <c r="D43" s="112"/>
      <c r="E43" s="104"/>
      <c r="F43" s="104"/>
      <c r="G43" s="104"/>
      <c r="H43" s="106"/>
      <c r="I43" s="106"/>
      <c r="J43" s="106"/>
      <c r="K43" s="106"/>
    </row>
    <row r="44" spans="1:11">
      <c r="A44" s="139" t="s">
        <v>95</v>
      </c>
      <c r="B44" s="151"/>
      <c r="C44" s="152"/>
      <c r="D44" s="53"/>
      <c r="E44" s="68">
        <f>SUM(E46:E47)</f>
        <v>10417</v>
      </c>
      <c r="F44" s="68">
        <f>SUM(F45:F48)</f>
        <v>18881.400000000001</v>
      </c>
      <c r="G44" s="68">
        <f>SUM(G46:G47)</f>
        <v>46556</v>
      </c>
      <c r="H44" s="68">
        <f>SUM(H45:H48)</f>
        <v>8655</v>
      </c>
      <c r="I44" s="68">
        <f>SUM(I46:I47)</f>
        <v>46730</v>
      </c>
      <c r="J44" s="68">
        <f>SUM(J45:J48)</f>
        <v>31730</v>
      </c>
      <c r="K44" s="68">
        <f>SUM(K46:K47)</f>
        <v>31730</v>
      </c>
    </row>
    <row r="45" spans="1:11">
      <c r="A45" s="1"/>
      <c r="B45" s="50"/>
      <c r="C45" s="49" t="s">
        <v>60</v>
      </c>
      <c r="D45" s="8" t="s">
        <v>67</v>
      </c>
      <c r="E45" s="16"/>
      <c r="F45" s="16">
        <v>28.57</v>
      </c>
      <c r="G45" s="16"/>
      <c r="H45" s="16"/>
      <c r="I45" s="16"/>
      <c r="J45" s="16"/>
      <c r="K45" s="16"/>
    </row>
    <row r="46" spans="1:11">
      <c r="A46" s="1"/>
      <c r="B46" s="50" t="s">
        <v>76</v>
      </c>
      <c r="C46" s="49" t="s">
        <v>62</v>
      </c>
      <c r="D46" s="8" t="s">
        <v>68</v>
      </c>
      <c r="E46" s="16">
        <v>2354</v>
      </c>
      <c r="F46" s="16">
        <v>702.38</v>
      </c>
      <c r="G46" s="16">
        <v>2655</v>
      </c>
      <c r="H46" s="16">
        <v>2655</v>
      </c>
      <c r="I46" s="16">
        <v>2655</v>
      </c>
      <c r="J46" s="16">
        <v>2655</v>
      </c>
      <c r="K46" s="16">
        <v>2655</v>
      </c>
    </row>
    <row r="47" spans="1:11">
      <c r="A47" s="1"/>
      <c r="B47" s="50" t="s">
        <v>76</v>
      </c>
      <c r="C47" s="50" t="s">
        <v>64</v>
      </c>
      <c r="D47" s="1" t="s">
        <v>70</v>
      </c>
      <c r="E47" s="16">
        <v>8063</v>
      </c>
      <c r="F47" s="16">
        <v>18060.45</v>
      </c>
      <c r="G47" s="16">
        <v>43901</v>
      </c>
      <c r="H47" s="16">
        <v>6000</v>
      </c>
      <c r="I47" s="16">
        <v>44075</v>
      </c>
      <c r="J47" s="16">
        <v>29075</v>
      </c>
      <c r="K47" s="16">
        <v>29075</v>
      </c>
    </row>
    <row r="48" spans="1:11">
      <c r="A48" s="1"/>
      <c r="B48" s="50"/>
      <c r="C48" s="50" t="s">
        <v>65</v>
      </c>
      <c r="D48" s="1" t="s">
        <v>177</v>
      </c>
      <c r="E48" s="16"/>
      <c r="F48" s="16">
        <v>90</v>
      </c>
      <c r="G48" s="16"/>
      <c r="H48" s="16"/>
      <c r="I48" s="16"/>
      <c r="J48" s="16"/>
      <c r="K48" s="16"/>
    </row>
    <row r="49" spans="1:11">
      <c r="A49" s="139" t="s">
        <v>96</v>
      </c>
      <c r="B49" s="142"/>
      <c r="C49" s="143"/>
      <c r="D49" s="58"/>
      <c r="E49" s="68">
        <f t="shared" ref="E49:K49" si="6">SUM(E50:E52)</f>
        <v>32485</v>
      </c>
      <c r="F49" s="68">
        <f t="shared" si="6"/>
        <v>31334.560000000001</v>
      </c>
      <c r="G49" s="68">
        <f t="shared" si="6"/>
        <v>34000</v>
      </c>
      <c r="H49" s="68">
        <f t="shared" si="6"/>
        <v>34000</v>
      </c>
      <c r="I49" s="68">
        <f t="shared" si="6"/>
        <v>34000</v>
      </c>
      <c r="J49" s="68">
        <f t="shared" si="6"/>
        <v>34000</v>
      </c>
      <c r="K49" s="68">
        <f t="shared" si="6"/>
        <v>34000</v>
      </c>
    </row>
    <row r="50" spans="1:11">
      <c r="A50" s="1"/>
      <c r="B50" s="50" t="s">
        <v>7</v>
      </c>
      <c r="C50" s="49" t="s">
        <v>62</v>
      </c>
      <c r="D50" s="8" t="s">
        <v>68</v>
      </c>
      <c r="E50" s="16">
        <v>1043</v>
      </c>
      <c r="F50" s="16">
        <v>602.52</v>
      </c>
      <c r="G50" s="16">
        <v>0</v>
      </c>
      <c r="H50" s="16">
        <v>0</v>
      </c>
      <c r="I50" s="16">
        <v>0</v>
      </c>
      <c r="J50" s="16">
        <v>0</v>
      </c>
      <c r="K50" s="16"/>
    </row>
    <row r="51" spans="1:11">
      <c r="A51" s="1"/>
      <c r="B51" s="50" t="s">
        <v>7</v>
      </c>
      <c r="C51" s="50" t="s">
        <v>65</v>
      </c>
      <c r="D51" s="1" t="s">
        <v>77</v>
      </c>
      <c r="E51" s="16">
        <v>31062</v>
      </c>
      <c r="F51" s="16">
        <v>30732.04</v>
      </c>
      <c r="G51" s="16">
        <v>34000</v>
      </c>
      <c r="H51" s="16">
        <v>34000</v>
      </c>
      <c r="I51" s="16">
        <v>34000</v>
      </c>
      <c r="J51" s="16">
        <v>34000</v>
      </c>
      <c r="K51" s="16">
        <v>34000</v>
      </c>
    </row>
    <row r="52" spans="1:11">
      <c r="A52" s="1"/>
      <c r="B52" s="50" t="s">
        <v>7</v>
      </c>
      <c r="C52" s="49" t="s">
        <v>65</v>
      </c>
      <c r="D52" s="8" t="s">
        <v>78</v>
      </c>
      <c r="E52" s="16">
        <v>380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/>
    </row>
    <row r="53" spans="1:11">
      <c r="A53" s="115"/>
      <c r="B53" s="102"/>
      <c r="C53" s="103"/>
      <c r="D53" s="107"/>
      <c r="E53" s="104"/>
      <c r="F53" s="104"/>
      <c r="G53" s="104"/>
      <c r="H53" s="106"/>
      <c r="I53" s="106"/>
      <c r="J53" s="106"/>
      <c r="K53" s="106"/>
    </row>
    <row r="54" spans="1:11">
      <c r="A54" s="139" t="s">
        <v>109</v>
      </c>
      <c r="B54" s="142"/>
      <c r="C54" s="143"/>
      <c r="D54" s="57"/>
      <c r="E54" s="68">
        <f t="shared" ref="E54:K54" si="7">SUM(E55:E58)</f>
        <v>30760</v>
      </c>
      <c r="F54" s="68">
        <f t="shared" si="7"/>
        <v>0</v>
      </c>
      <c r="G54" s="68">
        <f t="shared" si="7"/>
        <v>0</v>
      </c>
      <c r="H54" s="68">
        <f t="shared" si="7"/>
        <v>0</v>
      </c>
      <c r="I54" s="68">
        <f t="shared" si="7"/>
        <v>0</v>
      </c>
      <c r="J54" s="68">
        <f t="shared" si="7"/>
        <v>0</v>
      </c>
      <c r="K54" s="68">
        <f t="shared" si="7"/>
        <v>0</v>
      </c>
    </row>
    <row r="55" spans="1:11">
      <c r="A55" s="1"/>
      <c r="B55" s="50" t="s">
        <v>79</v>
      </c>
      <c r="C55" s="51">
        <v>610</v>
      </c>
      <c r="D55" s="8" t="s">
        <v>59</v>
      </c>
      <c r="E55" s="16">
        <v>18226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/>
    </row>
    <row r="56" spans="1:11">
      <c r="A56" s="1"/>
      <c r="B56" s="50" t="s">
        <v>79</v>
      </c>
      <c r="C56" s="49" t="s">
        <v>60</v>
      </c>
      <c r="D56" s="8" t="s">
        <v>67</v>
      </c>
      <c r="E56" s="16">
        <v>6330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/>
    </row>
    <row r="57" spans="1:11">
      <c r="A57" s="1"/>
      <c r="B57" s="50" t="s">
        <v>79</v>
      </c>
      <c r="C57" s="49" t="s">
        <v>62</v>
      </c>
      <c r="D57" s="8" t="s">
        <v>68</v>
      </c>
      <c r="E57" s="16">
        <v>662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/>
    </row>
    <row r="58" spans="1:11">
      <c r="A58" s="1"/>
      <c r="B58" s="50" t="s">
        <v>79</v>
      </c>
      <c r="C58" s="50" t="s">
        <v>65</v>
      </c>
      <c r="D58" s="1" t="s">
        <v>25</v>
      </c>
      <c r="E58" s="16">
        <v>5542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/>
    </row>
    <row r="59" spans="1:11">
      <c r="A59" s="139" t="s">
        <v>124</v>
      </c>
      <c r="B59" s="140"/>
      <c r="C59" s="141"/>
      <c r="D59" s="57"/>
      <c r="E59" s="68">
        <f t="shared" ref="E59:K59" si="8">SUM(E60:E63)</f>
        <v>603</v>
      </c>
      <c r="F59" s="68">
        <f t="shared" si="8"/>
        <v>603.43000000000006</v>
      </c>
      <c r="G59" s="68">
        <f t="shared" si="8"/>
        <v>604</v>
      </c>
      <c r="H59" s="68">
        <f t="shared" si="8"/>
        <v>604</v>
      </c>
      <c r="I59" s="68">
        <f t="shared" si="8"/>
        <v>604</v>
      </c>
      <c r="J59" s="68">
        <f t="shared" si="8"/>
        <v>604</v>
      </c>
      <c r="K59" s="68">
        <f t="shared" si="8"/>
        <v>604</v>
      </c>
    </row>
    <row r="60" spans="1:11">
      <c r="A60" s="1">
        <v>111</v>
      </c>
      <c r="B60" s="50" t="s">
        <v>125</v>
      </c>
      <c r="C60" s="50" t="s">
        <v>73</v>
      </c>
      <c r="D60" s="8" t="s">
        <v>59</v>
      </c>
      <c r="E60" s="16">
        <v>100</v>
      </c>
      <c r="F60" s="16">
        <v>100</v>
      </c>
      <c r="G60" s="16">
        <v>100</v>
      </c>
      <c r="H60" s="16">
        <v>100</v>
      </c>
      <c r="I60" s="16">
        <v>100</v>
      </c>
      <c r="J60" s="16">
        <v>100</v>
      </c>
      <c r="K60" s="16">
        <v>100</v>
      </c>
    </row>
    <row r="61" spans="1:11">
      <c r="A61" s="1">
        <v>111</v>
      </c>
      <c r="B61" s="50" t="s">
        <v>125</v>
      </c>
      <c r="C61" s="50" t="s">
        <v>60</v>
      </c>
      <c r="D61" s="8" t="s">
        <v>67</v>
      </c>
      <c r="E61" s="16">
        <v>90</v>
      </c>
      <c r="F61" s="16">
        <v>38</v>
      </c>
      <c r="G61" s="16">
        <v>38</v>
      </c>
      <c r="H61" s="16">
        <v>38</v>
      </c>
      <c r="I61" s="16">
        <v>38</v>
      </c>
      <c r="J61" s="16">
        <v>38</v>
      </c>
      <c r="K61" s="16">
        <v>38</v>
      </c>
    </row>
    <row r="62" spans="1:11">
      <c r="A62" s="1">
        <v>111</v>
      </c>
      <c r="B62" s="50" t="s">
        <v>125</v>
      </c>
      <c r="C62" s="50" t="s">
        <v>62</v>
      </c>
      <c r="D62" s="8" t="s">
        <v>68</v>
      </c>
      <c r="E62" s="16">
        <v>39</v>
      </c>
      <c r="F62" s="16">
        <v>92</v>
      </c>
      <c r="G62" s="16">
        <v>92</v>
      </c>
      <c r="H62" s="16">
        <v>92</v>
      </c>
      <c r="I62" s="16">
        <v>92</v>
      </c>
      <c r="J62" s="16">
        <v>92</v>
      </c>
      <c r="K62" s="16">
        <v>92</v>
      </c>
    </row>
    <row r="63" spans="1:11">
      <c r="A63" s="1">
        <v>41</v>
      </c>
      <c r="B63" s="50" t="s">
        <v>125</v>
      </c>
      <c r="C63" s="50" t="s">
        <v>126</v>
      </c>
      <c r="D63" s="1" t="s">
        <v>127</v>
      </c>
      <c r="E63" s="16">
        <v>374</v>
      </c>
      <c r="F63" s="16">
        <v>373.43</v>
      </c>
      <c r="G63" s="16">
        <v>374</v>
      </c>
      <c r="H63" s="16">
        <v>374</v>
      </c>
      <c r="I63" s="16">
        <v>374</v>
      </c>
      <c r="J63" s="16">
        <v>374</v>
      </c>
      <c r="K63" s="16">
        <v>374</v>
      </c>
    </row>
    <row r="64" spans="1:11">
      <c r="A64" s="115"/>
      <c r="B64" s="102"/>
      <c r="C64" s="103"/>
      <c r="D64" s="107"/>
      <c r="E64" s="104"/>
      <c r="F64" s="104"/>
      <c r="G64" s="104"/>
      <c r="H64" s="106"/>
      <c r="I64" s="106"/>
      <c r="J64" s="106"/>
      <c r="K64" s="106"/>
    </row>
    <row r="65" spans="1:11">
      <c r="A65" s="139" t="s">
        <v>97</v>
      </c>
      <c r="B65" s="140"/>
      <c r="C65" s="141"/>
      <c r="D65" s="57"/>
      <c r="E65" s="68">
        <f t="shared" ref="E65:K65" si="9">E66</f>
        <v>0</v>
      </c>
      <c r="F65" s="68">
        <f t="shared" si="9"/>
        <v>75</v>
      </c>
      <c r="G65" s="68">
        <f t="shared" si="9"/>
        <v>350</v>
      </c>
      <c r="H65" s="68">
        <f t="shared" si="9"/>
        <v>0</v>
      </c>
      <c r="I65" s="68">
        <f t="shared" si="9"/>
        <v>350</v>
      </c>
      <c r="J65" s="68">
        <f t="shared" si="9"/>
        <v>350</v>
      </c>
      <c r="K65" s="68">
        <f t="shared" si="9"/>
        <v>350</v>
      </c>
    </row>
    <row r="66" spans="1:11">
      <c r="A66" s="1"/>
      <c r="B66" s="49" t="s">
        <v>80</v>
      </c>
      <c r="C66" s="50" t="s">
        <v>64</v>
      </c>
      <c r="D66" s="1" t="s">
        <v>70</v>
      </c>
      <c r="E66" s="16">
        <v>0</v>
      </c>
      <c r="F66" s="16">
        <v>75</v>
      </c>
      <c r="G66" s="16">
        <v>350</v>
      </c>
      <c r="H66" s="16">
        <v>0</v>
      </c>
      <c r="I66" s="16">
        <v>350</v>
      </c>
      <c r="J66" s="16">
        <v>350</v>
      </c>
      <c r="K66" s="16">
        <v>350</v>
      </c>
    </row>
    <row r="67" spans="1:11">
      <c r="A67" s="115"/>
      <c r="B67" s="102"/>
      <c r="C67" s="103"/>
      <c r="D67" s="107"/>
      <c r="E67" s="104"/>
      <c r="F67" s="104"/>
      <c r="G67" s="104"/>
      <c r="H67" s="106"/>
      <c r="I67" s="106"/>
      <c r="J67" s="106"/>
      <c r="K67" s="106"/>
    </row>
    <row r="68" spans="1:11">
      <c r="A68" s="139" t="s">
        <v>98</v>
      </c>
      <c r="B68" s="142"/>
      <c r="C68" s="143"/>
      <c r="D68" s="57"/>
      <c r="E68" s="68">
        <f t="shared" ref="E68:K68" si="10">SUM(E69:E79)</f>
        <v>10792</v>
      </c>
      <c r="F68" s="68">
        <f t="shared" si="10"/>
        <v>17585.569999999996</v>
      </c>
      <c r="G68" s="68">
        <f t="shared" si="10"/>
        <v>15100</v>
      </c>
      <c r="H68" s="68">
        <f t="shared" si="10"/>
        <v>40320</v>
      </c>
      <c r="I68" s="68">
        <f t="shared" si="10"/>
        <v>17308</v>
      </c>
      <c r="J68" s="68">
        <f t="shared" si="10"/>
        <v>11222</v>
      </c>
      <c r="K68" s="68">
        <f t="shared" si="10"/>
        <v>11222</v>
      </c>
    </row>
    <row r="69" spans="1:11">
      <c r="A69" s="8">
        <v>41</v>
      </c>
      <c r="B69" s="49" t="s">
        <v>30</v>
      </c>
      <c r="C69" s="51">
        <v>610</v>
      </c>
      <c r="D69" s="8" t="s">
        <v>59</v>
      </c>
      <c r="E69" s="16">
        <v>0</v>
      </c>
      <c r="F69" s="16">
        <v>5810.83</v>
      </c>
      <c r="G69" s="16">
        <v>5250</v>
      </c>
      <c r="H69" s="16">
        <v>10120</v>
      </c>
      <c r="I69" s="16">
        <v>1126</v>
      </c>
      <c r="J69" s="16">
        <v>1126</v>
      </c>
      <c r="K69" s="16">
        <v>1126</v>
      </c>
    </row>
    <row r="70" spans="1:11">
      <c r="A70" s="8" t="s">
        <v>165</v>
      </c>
      <c r="B70" s="49" t="s">
        <v>30</v>
      </c>
      <c r="C70" s="51">
        <v>610</v>
      </c>
      <c r="D70" s="8" t="s">
        <v>59</v>
      </c>
      <c r="E70" s="16">
        <v>0</v>
      </c>
      <c r="F70" s="16">
        <v>1606.59</v>
      </c>
      <c r="G70" s="16">
        <v>0</v>
      </c>
      <c r="H70" s="16">
        <v>9000</v>
      </c>
      <c r="I70" s="16">
        <v>3830</v>
      </c>
      <c r="J70" s="16">
        <v>0</v>
      </c>
      <c r="K70" s="16">
        <v>0</v>
      </c>
    </row>
    <row r="71" spans="1:11">
      <c r="A71" s="8" t="s">
        <v>167</v>
      </c>
      <c r="B71" s="49" t="s">
        <v>30</v>
      </c>
      <c r="C71" s="51">
        <v>610</v>
      </c>
      <c r="D71" s="8" t="s">
        <v>59</v>
      </c>
      <c r="E71" s="16">
        <v>0</v>
      </c>
      <c r="F71" s="16">
        <v>283.41000000000003</v>
      </c>
      <c r="G71" s="16">
        <v>0</v>
      </c>
      <c r="H71" s="16">
        <v>1500</v>
      </c>
      <c r="I71" s="16">
        <v>676</v>
      </c>
      <c r="J71" s="16">
        <v>0</v>
      </c>
      <c r="K71" s="16">
        <v>0</v>
      </c>
    </row>
    <row r="72" spans="1:11">
      <c r="A72" s="8">
        <v>41</v>
      </c>
      <c r="B72" s="49" t="s">
        <v>30</v>
      </c>
      <c r="C72" s="49" t="s">
        <v>60</v>
      </c>
      <c r="D72" s="8" t="s">
        <v>67</v>
      </c>
      <c r="E72" s="16">
        <v>18</v>
      </c>
      <c r="F72" s="16">
        <v>2409.73</v>
      </c>
      <c r="G72" s="16">
        <v>1890</v>
      </c>
      <c r="H72" s="16">
        <v>3900</v>
      </c>
      <c r="I72" s="16">
        <v>396</v>
      </c>
      <c r="J72" s="16">
        <v>396</v>
      </c>
      <c r="K72" s="16">
        <v>396</v>
      </c>
    </row>
    <row r="73" spans="1:11">
      <c r="A73" s="8" t="s">
        <v>165</v>
      </c>
      <c r="B73" s="49" t="s">
        <v>30</v>
      </c>
      <c r="C73" s="49" t="s">
        <v>60</v>
      </c>
      <c r="D73" s="8" t="s">
        <v>67</v>
      </c>
      <c r="E73" s="16"/>
      <c r="F73" s="16">
        <v>561.22</v>
      </c>
      <c r="G73" s="16"/>
      <c r="H73" s="16">
        <v>3500</v>
      </c>
      <c r="I73" s="16">
        <v>1344</v>
      </c>
      <c r="J73" s="16">
        <v>0</v>
      </c>
      <c r="K73" s="16">
        <v>0</v>
      </c>
    </row>
    <row r="74" spans="1:11">
      <c r="A74" s="8" t="s">
        <v>167</v>
      </c>
      <c r="B74" s="49" t="s">
        <v>30</v>
      </c>
      <c r="C74" s="49" t="s">
        <v>60</v>
      </c>
      <c r="D74" s="8" t="s">
        <v>67</v>
      </c>
      <c r="E74" s="16"/>
      <c r="F74" s="16">
        <v>99.25</v>
      </c>
      <c r="G74" s="16"/>
      <c r="H74" s="16">
        <v>600</v>
      </c>
      <c r="I74" s="16">
        <v>236</v>
      </c>
      <c r="J74" s="16">
        <v>0</v>
      </c>
      <c r="K74" s="16">
        <v>0</v>
      </c>
    </row>
    <row r="75" spans="1:11">
      <c r="A75" s="6"/>
      <c r="B75" s="49" t="s">
        <v>30</v>
      </c>
      <c r="C75" s="49" t="s">
        <v>62</v>
      </c>
      <c r="D75" s="8" t="s">
        <v>68</v>
      </c>
      <c r="E75" s="70">
        <v>2256</v>
      </c>
      <c r="F75" s="70">
        <v>3008.07</v>
      </c>
      <c r="G75" s="66">
        <v>3660</v>
      </c>
      <c r="H75" s="66">
        <v>5000</v>
      </c>
      <c r="I75" s="66">
        <v>3800</v>
      </c>
      <c r="J75" s="66">
        <v>3800</v>
      </c>
      <c r="K75" s="66">
        <v>3800</v>
      </c>
    </row>
    <row r="76" spans="1:11">
      <c r="A76" s="8"/>
      <c r="B76" s="49" t="s">
        <v>30</v>
      </c>
      <c r="C76" s="49" t="s">
        <v>63</v>
      </c>
      <c r="D76" s="8" t="s">
        <v>69</v>
      </c>
      <c r="E76" s="64">
        <v>264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</row>
    <row r="77" spans="1:11">
      <c r="A77" s="8"/>
      <c r="B77" s="49" t="s">
        <v>30</v>
      </c>
      <c r="C77" s="50" t="s">
        <v>64</v>
      </c>
      <c r="D77" s="1" t="s">
        <v>70</v>
      </c>
      <c r="E77" s="64">
        <v>0</v>
      </c>
      <c r="F77" s="64">
        <v>1377</v>
      </c>
      <c r="G77" s="64">
        <v>1500</v>
      </c>
      <c r="H77" s="64">
        <v>100</v>
      </c>
      <c r="I77" s="64">
        <v>200</v>
      </c>
      <c r="J77" s="64">
        <v>200</v>
      </c>
      <c r="K77" s="64">
        <v>200</v>
      </c>
    </row>
    <row r="78" spans="1:11">
      <c r="A78" s="8"/>
      <c r="B78" s="49" t="s">
        <v>30</v>
      </c>
      <c r="C78" s="50" t="s">
        <v>65</v>
      </c>
      <c r="D78" s="1" t="s">
        <v>25</v>
      </c>
      <c r="E78" s="64">
        <v>8254</v>
      </c>
      <c r="F78" s="64">
        <v>2377.2399999999998</v>
      </c>
      <c r="G78" s="64">
        <v>2700</v>
      </c>
      <c r="H78" s="64">
        <v>6500</v>
      </c>
      <c r="I78" s="64">
        <v>5600</v>
      </c>
      <c r="J78" s="64">
        <v>5600</v>
      </c>
      <c r="K78" s="64">
        <v>5600</v>
      </c>
    </row>
    <row r="79" spans="1:11">
      <c r="A79" s="8"/>
      <c r="B79" s="49" t="s">
        <v>30</v>
      </c>
      <c r="C79" s="50" t="s">
        <v>66</v>
      </c>
      <c r="D79" s="4" t="s">
        <v>72</v>
      </c>
      <c r="E79" s="64">
        <v>0</v>
      </c>
      <c r="F79" s="64">
        <v>52.23</v>
      </c>
      <c r="G79" s="64">
        <v>100</v>
      </c>
      <c r="H79" s="64">
        <v>100</v>
      </c>
      <c r="I79" s="64">
        <v>100</v>
      </c>
      <c r="J79" s="64">
        <v>100</v>
      </c>
      <c r="K79" s="64">
        <v>100</v>
      </c>
    </row>
    <row r="80" spans="1:11">
      <c r="A80" s="139" t="s">
        <v>128</v>
      </c>
      <c r="B80" s="140"/>
      <c r="C80" s="141"/>
      <c r="D80" s="57"/>
      <c r="E80" s="68">
        <f t="shared" ref="E80:K80" si="11">SUM(E81)</f>
        <v>95</v>
      </c>
      <c r="F80" s="68">
        <f t="shared" si="11"/>
        <v>221.52</v>
      </c>
      <c r="G80" s="68">
        <f t="shared" si="11"/>
        <v>0</v>
      </c>
      <c r="H80" s="68">
        <f t="shared" si="11"/>
        <v>0</v>
      </c>
      <c r="I80" s="68">
        <f t="shared" si="11"/>
        <v>0</v>
      </c>
      <c r="J80" s="68">
        <f t="shared" si="11"/>
        <v>0</v>
      </c>
      <c r="K80" s="68">
        <f t="shared" si="11"/>
        <v>0</v>
      </c>
    </row>
    <row r="81" spans="1:11">
      <c r="A81" s="8"/>
      <c r="B81" s="49" t="s">
        <v>111</v>
      </c>
      <c r="C81" s="50" t="s">
        <v>61</v>
      </c>
      <c r="D81" s="8" t="s">
        <v>71</v>
      </c>
      <c r="E81" s="64">
        <v>95</v>
      </c>
      <c r="F81" s="64">
        <v>221.52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</row>
    <row r="82" spans="1:11">
      <c r="A82" s="139" t="s">
        <v>26</v>
      </c>
      <c r="B82" s="151"/>
      <c r="C82" s="152"/>
      <c r="D82" s="53"/>
      <c r="E82" s="68">
        <f t="shared" ref="E82:K82" si="12">SUM(E83:E87)</f>
        <v>9433</v>
      </c>
      <c r="F82" s="68">
        <f t="shared" si="12"/>
        <v>15250.32</v>
      </c>
      <c r="G82" s="68">
        <f t="shared" si="12"/>
        <v>9110</v>
      </c>
      <c r="H82" s="68">
        <f t="shared" si="12"/>
        <v>10100</v>
      </c>
      <c r="I82" s="68">
        <f t="shared" si="12"/>
        <v>9000</v>
      </c>
      <c r="J82" s="68">
        <f t="shared" si="12"/>
        <v>9000</v>
      </c>
      <c r="K82" s="68">
        <f t="shared" si="12"/>
        <v>9000</v>
      </c>
    </row>
    <row r="83" spans="1:11">
      <c r="A83" s="6"/>
      <c r="B83" s="49" t="s">
        <v>8</v>
      </c>
      <c r="C83" s="49" t="s">
        <v>60</v>
      </c>
      <c r="D83" s="8" t="s">
        <v>117</v>
      </c>
      <c r="E83" s="70">
        <v>0</v>
      </c>
      <c r="F83" s="70">
        <v>0</v>
      </c>
      <c r="G83" s="66">
        <v>10</v>
      </c>
      <c r="H83" s="70">
        <v>0</v>
      </c>
      <c r="I83" s="70">
        <v>0</v>
      </c>
      <c r="J83" s="70">
        <v>0</v>
      </c>
      <c r="K83" s="70">
        <v>0</v>
      </c>
    </row>
    <row r="84" spans="1:11">
      <c r="A84" s="6"/>
      <c r="B84" s="49" t="s">
        <v>8</v>
      </c>
      <c r="C84" s="49" t="s">
        <v>61</v>
      </c>
      <c r="D84" s="8" t="s">
        <v>71</v>
      </c>
      <c r="E84" s="70">
        <v>7600</v>
      </c>
      <c r="F84" s="70">
        <v>5993.55</v>
      </c>
      <c r="G84" s="66">
        <v>6500</v>
      </c>
      <c r="H84" s="70">
        <v>8000</v>
      </c>
      <c r="I84" s="70">
        <v>6500</v>
      </c>
      <c r="J84" s="70">
        <v>6500</v>
      </c>
      <c r="K84" s="70">
        <v>6500</v>
      </c>
    </row>
    <row r="85" spans="1:11">
      <c r="A85" s="6"/>
      <c r="B85" s="49" t="s">
        <v>8</v>
      </c>
      <c r="C85" s="49" t="s">
        <v>62</v>
      </c>
      <c r="D85" s="8" t="s">
        <v>68</v>
      </c>
      <c r="E85" s="70">
        <v>14</v>
      </c>
      <c r="F85" s="70">
        <v>473.92</v>
      </c>
      <c r="G85" s="66">
        <v>500</v>
      </c>
      <c r="H85" s="70">
        <v>500</v>
      </c>
      <c r="I85" s="70">
        <v>500</v>
      </c>
      <c r="J85" s="70">
        <v>500</v>
      </c>
      <c r="K85" s="70">
        <v>500</v>
      </c>
    </row>
    <row r="86" spans="1:11">
      <c r="A86" s="8"/>
      <c r="B86" s="49" t="s">
        <v>8</v>
      </c>
      <c r="C86" s="50" t="s">
        <v>64</v>
      </c>
      <c r="D86" s="1" t="s">
        <v>70</v>
      </c>
      <c r="E86" s="69">
        <v>1819</v>
      </c>
      <c r="F86" s="69">
        <v>8782.85</v>
      </c>
      <c r="G86" s="69">
        <v>2000</v>
      </c>
      <c r="H86" s="69">
        <v>1500</v>
      </c>
      <c r="I86" s="69">
        <v>2000</v>
      </c>
      <c r="J86" s="69">
        <v>2000</v>
      </c>
      <c r="K86" s="69">
        <v>2000</v>
      </c>
    </row>
    <row r="87" spans="1:11">
      <c r="A87" s="1"/>
      <c r="B87" s="49" t="s">
        <v>8</v>
      </c>
      <c r="C87" s="50" t="s">
        <v>65</v>
      </c>
      <c r="D87" s="1" t="s">
        <v>25</v>
      </c>
      <c r="E87" s="65">
        <v>0</v>
      </c>
      <c r="F87" s="65">
        <v>0</v>
      </c>
      <c r="G87" s="65">
        <v>100</v>
      </c>
      <c r="H87" s="65">
        <v>100</v>
      </c>
      <c r="I87" s="65">
        <v>0</v>
      </c>
      <c r="J87" s="65">
        <v>0</v>
      </c>
      <c r="K87" s="65">
        <v>0</v>
      </c>
    </row>
    <row r="88" spans="1:11">
      <c r="A88" s="111"/>
      <c r="B88" s="102"/>
      <c r="C88" s="103"/>
      <c r="D88" s="107"/>
      <c r="E88" s="104"/>
      <c r="F88" s="104"/>
      <c r="G88" s="104"/>
      <c r="H88" s="106"/>
      <c r="I88" s="106"/>
      <c r="J88" s="106"/>
      <c r="K88" s="106"/>
    </row>
    <row r="89" spans="1:11">
      <c r="A89" s="139" t="s">
        <v>99</v>
      </c>
      <c r="B89" s="142"/>
      <c r="C89" s="143"/>
      <c r="D89" s="53"/>
      <c r="E89" s="68">
        <f t="shared" ref="E89:K89" si="13">SUM(E90:E96)</f>
        <v>7875</v>
      </c>
      <c r="F89" s="68">
        <f t="shared" si="13"/>
        <v>11848.27</v>
      </c>
      <c r="G89" s="68">
        <f t="shared" si="13"/>
        <v>12400</v>
      </c>
      <c r="H89" s="68">
        <f t="shared" si="13"/>
        <v>12800</v>
      </c>
      <c r="I89" s="68">
        <f t="shared" si="13"/>
        <v>12800</v>
      </c>
      <c r="J89" s="68">
        <f t="shared" si="13"/>
        <v>12800</v>
      </c>
      <c r="K89" s="68">
        <f t="shared" si="13"/>
        <v>12800</v>
      </c>
    </row>
    <row r="90" spans="1:11">
      <c r="A90" s="1"/>
      <c r="B90" s="50" t="s">
        <v>13</v>
      </c>
      <c r="C90" s="49" t="s">
        <v>60</v>
      </c>
      <c r="D90" s="8" t="s">
        <v>117</v>
      </c>
      <c r="E90" s="65">
        <v>10</v>
      </c>
      <c r="F90" s="65">
        <v>0</v>
      </c>
      <c r="G90" s="65">
        <v>0</v>
      </c>
      <c r="H90" s="65">
        <v>0</v>
      </c>
      <c r="I90" s="65">
        <v>0</v>
      </c>
      <c r="J90" s="65">
        <v>0</v>
      </c>
      <c r="K90" s="65">
        <v>0</v>
      </c>
    </row>
    <row r="91" spans="1:11">
      <c r="A91" s="1"/>
      <c r="B91" s="50" t="s">
        <v>13</v>
      </c>
      <c r="C91" s="49" t="s">
        <v>61</v>
      </c>
      <c r="D91" s="8" t="s">
        <v>71</v>
      </c>
      <c r="E91" s="65">
        <v>0</v>
      </c>
      <c r="F91" s="65">
        <v>0</v>
      </c>
      <c r="G91" s="65">
        <v>0</v>
      </c>
      <c r="H91" s="65">
        <v>0</v>
      </c>
      <c r="I91" s="65">
        <v>0</v>
      </c>
      <c r="J91" s="65">
        <v>0</v>
      </c>
      <c r="K91" s="65">
        <v>0</v>
      </c>
    </row>
    <row r="92" spans="1:11">
      <c r="A92" s="6"/>
      <c r="B92" s="49" t="s">
        <v>13</v>
      </c>
      <c r="C92" s="49" t="s">
        <v>62</v>
      </c>
      <c r="D92" s="8" t="s">
        <v>68</v>
      </c>
      <c r="E92" s="70">
        <v>433</v>
      </c>
      <c r="F92" s="70">
        <v>0</v>
      </c>
      <c r="G92" s="66">
        <v>0</v>
      </c>
      <c r="H92" s="70">
        <v>0</v>
      </c>
      <c r="I92" s="70">
        <v>0</v>
      </c>
      <c r="J92" s="70">
        <v>0</v>
      </c>
      <c r="K92" s="70">
        <v>0</v>
      </c>
    </row>
    <row r="93" spans="1:11">
      <c r="A93" s="6"/>
      <c r="B93" s="49" t="s">
        <v>13</v>
      </c>
      <c r="C93" s="49" t="s">
        <v>63</v>
      </c>
      <c r="D93" s="8" t="s">
        <v>69</v>
      </c>
      <c r="E93" s="70">
        <v>1250</v>
      </c>
      <c r="F93" s="70">
        <v>1248.45</v>
      </c>
      <c r="G93" s="66">
        <v>1400</v>
      </c>
      <c r="H93" s="70">
        <v>1800</v>
      </c>
      <c r="I93" s="70">
        <v>1800</v>
      </c>
      <c r="J93" s="70">
        <v>1800</v>
      </c>
      <c r="K93" s="70">
        <v>1800</v>
      </c>
    </row>
    <row r="94" spans="1:11">
      <c r="A94" s="1"/>
      <c r="B94" s="50" t="s">
        <v>13</v>
      </c>
      <c r="C94" s="50" t="s">
        <v>64</v>
      </c>
      <c r="D94" s="1" t="s">
        <v>70</v>
      </c>
      <c r="E94" s="65">
        <v>1182</v>
      </c>
      <c r="F94" s="65">
        <v>0</v>
      </c>
      <c r="G94" s="65">
        <v>0</v>
      </c>
      <c r="H94" s="65">
        <v>0</v>
      </c>
      <c r="I94" s="65">
        <v>0</v>
      </c>
      <c r="J94" s="65">
        <v>0</v>
      </c>
      <c r="K94" s="65">
        <v>0</v>
      </c>
    </row>
    <row r="95" spans="1:11">
      <c r="A95" s="1"/>
      <c r="B95" s="50" t="s">
        <v>13</v>
      </c>
      <c r="C95" s="50" t="s">
        <v>65</v>
      </c>
      <c r="D95" s="1" t="s">
        <v>25</v>
      </c>
      <c r="E95" s="65">
        <v>0</v>
      </c>
      <c r="F95" s="65">
        <v>0</v>
      </c>
      <c r="G95" s="65">
        <v>0</v>
      </c>
      <c r="H95" s="65">
        <v>0</v>
      </c>
      <c r="I95" s="65">
        <v>0</v>
      </c>
      <c r="J95" s="65">
        <v>0</v>
      </c>
      <c r="K95" s="65">
        <v>0</v>
      </c>
    </row>
    <row r="96" spans="1:11">
      <c r="A96" s="1"/>
      <c r="B96" s="50" t="s">
        <v>13</v>
      </c>
      <c r="C96" s="50" t="s">
        <v>66</v>
      </c>
      <c r="D96" s="4" t="s">
        <v>72</v>
      </c>
      <c r="E96" s="65">
        <v>5000</v>
      </c>
      <c r="F96" s="65">
        <v>10599.82</v>
      </c>
      <c r="G96" s="65">
        <v>11000</v>
      </c>
      <c r="H96" s="65">
        <v>11000</v>
      </c>
      <c r="I96" s="65">
        <v>11000</v>
      </c>
      <c r="J96" s="65">
        <v>11000</v>
      </c>
      <c r="K96" s="65">
        <v>11000</v>
      </c>
    </row>
    <row r="97" spans="1:11">
      <c r="A97" s="115"/>
      <c r="B97" s="102"/>
      <c r="C97" s="103"/>
      <c r="D97" s="107"/>
      <c r="E97" s="104"/>
      <c r="F97" s="104"/>
      <c r="G97" s="104"/>
      <c r="H97" s="106"/>
      <c r="I97" s="106"/>
      <c r="J97" s="106"/>
      <c r="K97" s="106"/>
    </row>
    <row r="98" spans="1:11">
      <c r="A98" s="139" t="s">
        <v>129</v>
      </c>
      <c r="B98" s="142"/>
      <c r="C98" s="143"/>
      <c r="D98" s="53"/>
      <c r="E98" s="68">
        <f t="shared" ref="E98:K98" si="14">E99</f>
        <v>215</v>
      </c>
      <c r="F98" s="68">
        <f t="shared" si="14"/>
        <v>406.26</v>
      </c>
      <c r="G98" s="68">
        <f t="shared" si="14"/>
        <v>300</v>
      </c>
      <c r="H98" s="68">
        <f t="shared" si="14"/>
        <v>300</v>
      </c>
      <c r="I98" s="68">
        <f t="shared" si="14"/>
        <v>300</v>
      </c>
      <c r="J98" s="68">
        <f t="shared" si="14"/>
        <v>300</v>
      </c>
      <c r="K98" s="68">
        <f t="shared" si="14"/>
        <v>300</v>
      </c>
    </row>
    <row r="99" spans="1:11">
      <c r="A99" s="1"/>
      <c r="B99" s="50" t="s">
        <v>130</v>
      </c>
      <c r="C99" s="50" t="s">
        <v>62</v>
      </c>
      <c r="D99" s="1" t="s">
        <v>131</v>
      </c>
      <c r="E99" s="65">
        <v>215</v>
      </c>
      <c r="F99" s="65">
        <v>406.26</v>
      </c>
      <c r="G99" s="65">
        <v>300</v>
      </c>
      <c r="H99" s="65">
        <v>300</v>
      </c>
      <c r="I99" s="65">
        <v>300</v>
      </c>
      <c r="J99" s="65">
        <v>300</v>
      </c>
      <c r="K99" s="65">
        <v>300</v>
      </c>
    </row>
    <row r="100" spans="1:11">
      <c r="A100" s="139" t="s">
        <v>110</v>
      </c>
      <c r="B100" s="151"/>
      <c r="C100" s="152"/>
      <c r="D100" s="57"/>
      <c r="E100" s="68">
        <f t="shared" ref="E100:K100" si="15">SUM(E101:E109)</f>
        <v>42483</v>
      </c>
      <c r="F100" s="68">
        <f t="shared" si="15"/>
        <v>66963.490000000005</v>
      </c>
      <c r="G100" s="68">
        <f t="shared" si="15"/>
        <v>49820</v>
      </c>
      <c r="H100" s="68">
        <f t="shared" si="15"/>
        <v>60343</v>
      </c>
      <c r="I100" s="68">
        <f t="shared" si="15"/>
        <v>43490</v>
      </c>
      <c r="J100" s="68">
        <f t="shared" si="15"/>
        <v>43490</v>
      </c>
      <c r="K100" s="68">
        <f t="shared" si="15"/>
        <v>43490</v>
      </c>
    </row>
    <row r="101" spans="1:11">
      <c r="A101" s="6"/>
      <c r="B101" s="49" t="s">
        <v>9</v>
      </c>
      <c r="C101" s="51">
        <v>610</v>
      </c>
      <c r="D101" s="8" t="s">
        <v>59</v>
      </c>
      <c r="E101" s="70">
        <v>9801</v>
      </c>
      <c r="F101" s="70">
        <v>10720.3</v>
      </c>
      <c r="G101" s="66">
        <v>11370</v>
      </c>
      <c r="H101" s="70">
        <v>11370</v>
      </c>
      <c r="I101" s="70">
        <v>11370</v>
      </c>
      <c r="J101" s="70">
        <v>11370</v>
      </c>
      <c r="K101" s="70">
        <v>11370</v>
      </c>
    </row>
    <row r="102" spans="1:11">
      <c r="A102" s="1"/>
      <c r="B102" s="50" t="s">
        <v>9</v>
      </c>
      <c r="C102" s="49" t="s">
        <v>60</v>
      </c>
      <c r="D102" s="8" t="s">
        <v>67</v>
      </c>
      <c r="E102" s="64">
        <v>3480</v>
      </c>
      <c r="F102" s="64">
        <v>4417.95</v>
      </c>
      <c r="G102" s="64">
        <v>4020</v>
      </c>
      <c r="H102" s="64">
        <v>4020</v>
      </c>
      <c r="I102" s="64">
        <v>4020</v>
      </c>
      <c r="J102" s="64">
        <v>4020</v>
      </c>
      <c r="K102" s="64">
        <v>4020</v>
      </c>
    </row>
    <row r="103" spans="1:11">
      <c r="A103" s="1"/>
      <c r="B103" s="50" t="s">
        <v>9</v>
      </c>
      <c r="C103" s="52">
        <v>631</v>
      </c>
      <c r="D103" s="8" t="s">
        <v>3</v>
      </c>
      <c r="E103" s="64">
        <v>0</v>
      </c>
      <c r="F103" s="64">
        <v>0</v>
      </c>
      <c r="G103" s="64">
        <v>1110</v>
      </c>
      <c r="H103" s="64">
        <v>853</v>
      </c>
      <c r="I103" s="64">
        <v>0</v>
      </c>
      <c r="J103" s="64">
        <v>0</v>
      </c>
      <c r="K103" s="64">
        <v>0</v>
      </c>
    </row>
    <row r="104" spans="1:11">
      <c r="A104" s="8"/>
      <c r="B104" s="49" t="s">
        <v>9</v>
      </c>
      <c r="C104" s="49" t="s">
        <v>61</v>
      </c>
      <c r="D104" s="8" t="s">
        <v>71</v>
      </c>
      <c r="E104" s="64">
        <v>13163</v>
      </c>
      <c r="F104" s="64">
        <v>10587.46</v>
      </c>
      <c r="G104" s="64">
        <v>8000</v>
      </c>
      <c r="H104" s="64">
        <v>9000</v>
      </c>
      <c r="I104" s="64">
        <v>9000</v>
      </c>
      <c r="J104" s="64">
        <v>9000</v>
      </c>
      <c r="K104" s="64">
        <v>9000</v>
      </c>
    </row>
    <row r="105" spans="1:11">
      <c r="A105" s="8"/>
      <c r="B105" s="49" t="s">
        <v>9</v>
      </c>
      <c r="C105" s="49" t="s">
        <v>62</v>
      </c>
      <c r="D105" s="8" t="s">
        <v>68</v>
      </c>
      <c r="E105" s="65">
        <v>4225</v>
      </c>
      <c r="F105" s="65">
        <v>8905.09</v>
      </c>
      <c r="G105" s="65">
        <v>5480</v>
      </c>
      <c r="H105" s="65">
        <v>8500</v>
      </c>
      <c r="I105" s="65">
        <v>5500</v>
      </c>
      <c r="J105" s="65">
        <v>5500</v>
      </c>
      <c r="K105" s="65">
        <v>5500</v>
      </c>
    </row>
    <row r="106" spans="1:11">
      <c r="A106" s="8"/>
      <c r="B106" s="49" t="s">
        <v>9</v>
      </c>
      <c r="C106" s="49" t="s">
        <v>63</v>
      </c>
      <c r="D106" s="8" t="s">
        <v>69</v>
      </c>
      <c r="E106" s="65">
        <v>352</v>
      </c>
      <c r="F106" s="65">
        <v>418.45</v>
      </c>
      <c r="G106" s="65">
        <v>756</v>
      </c>
      <c r="H106" s="65">
        <v>1300</v>
      </c>
      <c r="I106" s="65">
        <v>500</v>
      </c>
      <c r="J106" s="65">
        <v>500</v>
      </c>
      <c r="K106" s="65">
        <v>500</v>
      </c>
    </row>
    <row r="107" spans="1:11">
      <c r="A107" s="8"/>
      <c r="B107" s="49" t="s">
        <v>9</v>
      </c>
      <c r="C107" s="50" t="s">
        <v>64</v>
      </c>
      <c r="D107" s="1" t="s">
        <v>70</v>
      </c>
      <c r="E107" s="65">
        <v>4125</v>
      </c>
      <c r="F107" s="65">
        <v>19043.38</v>
      </c>
      <c r="G107" s="65">
        <v>5500</v>
      </c>
      <c r="H107" s="65">
        <v>11000</v>
      </c>
      <c r="I107" s="65">
        <v>5500</v>
      </c>
      <c r="J107" s="65">
        <v>5500</v>
      </c>
      <c r="K107" s="65">
        <v>5500</v>
      </c>
    </row>
    <row r="108" spans="1:11">
      <c r="A108" s="8"/>
      <c r="B108" s="49" t="s">
        <v>9</v>
      </c>
      <c r="C108" s="50" t="s">
        <v>65</v>
      </c>
      <c r="D108" s="1" t="s">
        <v>25</v>
      </c>
      <c r="E108" s="65">
        <v>7337</v>
      </c>
      <c r="F108" s="65">
        <v>12670.86</v>
      </c>
      <c r="G108" s="65">
        <v>13584</v>
      </c>
      <c r="H108" s="65">
        <v>14000</v>
      </c>
      <c r="I108" s="65">
        <v>7600</v>
      </c>
      <c r="J108" s="65">
        <v>7600</v>
      </c>
      <c r="K108" s="65">
        <v>7600</v>
      </c>
    </row>
    <row r="109" spans="1:11">
      <c r="A109" s="8"/>
      <c r="B109" s="49" t="s">
        <v>9</v>
      </c>
      <c r="C109" s="108" t="s">
        <v>66</v>
      </c>
      <c r="D109" s="109" t="s">
        <v>164</v>
      </c>
      <c r="E109" s="65">
        <v>0</v>
      </c>
      <c r="F109" s="65">
        <v>200</v>
      </c>
      <c r="G109" s="65">
        <v>0</v>
      </c>
      <c r="H109" s="65">
        <v>300</v>
      </c>
      <c r="I109" s="65"/>
      <c r="J109" s="65"/>
      <c r="K109" s="65"/>
    </row>
    <row r="110" spans="1:11">
      <c r="A110" s="115"/>
      <c r="B110" s="102"/>
      <c r="C110" s="103"/>
      <c r="D110" s="107"/>
      <c r="E110" s="104"/>
      <c r="F110" s="104"/>
      <c r="G110" s="104"/>
      <c r="H110" s="106"/>
      <c r="I110" s="106"/>
      <c r="J110" s="106"/>
      <c r="K110" s="106"/>
    </row>
    <row r="111" spans="1:11">
      <c r="A111" s="139" t="s">
        <v>132</v>
      </c>
      <c r="B111" s="142"/>
      <c r="C111" s="143"/>
      <c r="D111" s="58"/>
      <c r="E111" s="68">
        <f t="shared" ref="E111:K111" si="16">SUM(E112:E114)</f>
        <v>129</v>
      </c>
      <c r="F111" s="68">
        <f t="shared" si="16"/>
        <v>119.57</v>
      </c>
      <c r="G111" s="68">
        <f t="shared" si="16"/>
        <v>1000</v>
      </c>
      <c r="H111" s="68">
        <f t="shared" si="16"/>
        <v>120</v>
      </c>
      <c r="I111" s="68">
        <f t="shared" si="16"/>
        <v>1000</v>
      </c>
      <c r="J111" s="68">
        <f t="shared" si="16"/>
        <v>1000</v>
      </c>
      <c r="K111" s="68">
        <f t="shared" si="16"/>
        <v>1000</v>
      </c>
    </row>
    <row r="112" spans="1:11">
      <c r="A112" s="8"/>
      <c r="B112" s="49" t="s">
        <v>133</v>
      </c>
      <c r="C112" s="50" t="s">
        <v>62</v>
      </c>
      <c r="D112" s="8" t="s">
        <v>68</v>
      </c>
      <c r="E112" s="65">
        <v>129</v>
      </c>
      <c r="F112" s="65">
        <v>9.99</v>
      </c>
      <c r="G112" s="65">
        <v>300</v>
      </c>
      <c r="H112" s="65">
        <v>20</v>
      </c>
      <c r="I112" s="65">
        <v>300</v>
      </c>
      <c r="J112" s="65">
        <v>300</v>
      </c>
      <c r="K112" s="65">
        <v>300</v>
      </c>
    </row>
    <row r="113" spans="1:11">
      <c r="A113" s="8"/>
      <c r="B113" s="49" t="s">
        <v>133</v>
      </c>
      <c r="C113" s="50" t="s">
        <v>64</v>
      </c>
      <c r="D113" s="1" t="s">
        <v>70</v>
      </c>
      <c r="E113" s="65">
        <v>0</v>
      </c>
      <c r="F113" s="65">
        <v>109.58</v>
      </c>
      <c r="G113" s="65">
        <v>500</v>
      </c>
      <c r="H113" s="65">
        <v>0</v>
      </c>
      <c r="I113" s="65">
        <v>500</v>
      </c>
      <c r="J113" s="65">
        <v>500</v>
      </c>
      <c r="K113" s="65">
        <v>500</v>
      </c>
    </row>
    <row r="114" spans="1:11">
      <c r="A114" s="8"/>
      <c r="B114" s="49" t="s">
        <v>133</v>
      </c>
      <c r="C114" s="50" t="s">
        <v>65</v>
      </c>
      <c r="D114" s="1" t="s">
        <v>25</v>
      </c>
      <c r="E114" s="65">
        <v>0</v>
      </c>
      <c r="F114" s="65">
        <v>0</v>
      </c>
      <c r="G114" s="65">
        <v>200</v>
      </c>
      <c r="H114" s="65">
        <v>100</v>
      </c>
      <c r="I114" s="65">
        <v>200</v>
      </c>
      <c r="J114" s="65">
        <v>200</v>
      </c>
      <c r="K114" s="65">
        <v>200</v>
      </c>
    </row>
    <row r="115" spans="1:11">
      <c r="A115" s="139" t="s">
        <v>100</v>
      </c>
      <c r="B115" s="142"/>
      <c r="C115" s="143"/>
      <c r="D115" s="58"/>
      <c r="E115" s="68">
        <f t="shared" ref="E115:K115" si="17">SUM(E116:E120)</f>
        <v>3342</v>
      </c>
      <c r="F115" s="68">
        <f t="shared" si="17"/>
        <v>6700.67</v>
      </c>
      <c r="G115" s="68">
        <f t="shared" si="17"/>
        <v>3550</v>
      </c>
      <c r="H115" s="68">
        <f t="shared" si="17"/>
        <v>1600</v>
      </c>
      <c r="I115" s="68">
        <f t="shared" si="17"/>
        <v>3550</v>
      </c>
      <c r="J115" s="68">
        <f t="shared" si="17"/>
        <v>3550</v>
      </c>
      <c r="K115" s="68">
        <f t="shared" si="17"/>
        <v>3550</v>
      </c>
    </row>
    <row r="116" spans="1:11">
      <c r="A116" s="8"/>
      <c r="B116" s="49" t="s">
        <v>10</v>
      </c>
      <c r="C116" s="49" t="s">
        <v>61</v>
      </c>
      <c r="D116" s="8" t="s">
        <v>71</v>
      </c>
      <c r="E116" s="64">
        <v>345</v>
      </c>
      <c r="F116" s="64">
        <v>344.84</v>
      </c>
      <c r="G116" s="64">
        <v>350</v>
      </c>
      <c r="H116" s="64">
        <v>650</v>
      </c>
      <c r="I116" s="64">
        <v>350</v>
      </c>
      <c r="J116" s="64">
        <v>350</v>
      </c>
      <c r="K116" s="64">
        <v>350</v>
      </c>
    </row>
    <row r="117" spans="1:11">
      <c r="A117" s="1"/>
      <c r="B117" s="50" t="s">
        <v>10</v>
      </c>
      <c r="C117" s="49" t="s">
        <v>62</v>
      </c>
      <c r="D117" s="8" t="s">
        <v>68</v>
      </c>
      <c r="E117" s="16">
        <v>2550</v>
      </c>
      <c r="F117" s="16">
        <v>577.26</v>
      </c>
      <c r="G117" s="16">
        <v>800</v>
      </c>
      <c r="H117" s="16">
        <v>0</v>
      </c>
      <c r="I117" s="16">
        <v>800</v>
      </c>
      <c r="J117" s="16">
        <v>800</v>
      </c>
      <c r="K117" s="16">
        <v>800</v>
      </c>
    </row>
    <row r="118" spans="1:11">
      <c r="A118" s="1"/>
      <c r="B118" s="50" t="s">
        <v>10</v>
      </c>
      <c r="C118" s="50" t="s">
        <v>64</v>
      </c>
      <c r="D118" s="1" t="s">
        <v>70</v>
      </c>
      <c r="E118" s="16">
        <v>0</v>
      </c>
      <c r="F118" s="16">
        <v>4800</v>
      </c>
      <c r="G118" s="16">
        <v>1000</v>
      </c>
      <c r="H118" s="16">
        <v>0</v>
      </c>
      <c r="I118" s="16">
        <v>1000</v>
      </c>
      <c r="J118" s="16">
        <v>1000</v>
      </c>
      <c r="K118" s="16">
        <v>1000</v>
      </c>
    </row>
    <row r="119" spans="1:11">
      <c r="A119" s="6"/>
      <c r="B119" s="49" t="s">
        <v>10</v>
      </c>
      <c r="C119" s="50" t="s">
        <v>65</v>
      </c>
      <c r="D119" s="1" t="s">
        <v>25</v>
      </c>
      <c r="E119" s="70">
        <v>0</v>
      </c>
      <c r="F119" s="70">
        <v>0</v>
      </c>
      <c r="G119" s="66">
        <v>100</v>
      </c>
      <c r="H119" s="70">
        <v>150</v>
      </c>
      <c r="I119" s="70">
        <v>100</v>
      </c>
      <c r="J119" s="70">
        <v>100</v>
      </c>
      <c r="K119" s="70">
        <v>100</v>
      </c>
    </row>
    <row r="120" spans="1:11">
      <c r="A120" s="8"/>
      <c r="B120" s="49" t="s">
        <v>10</v>
      </c>
      <c r="C120" s="50" t="s">
        <v>66</v>
      </c>
      <c r="D120" s="4" t="s">
        <v>72</v>
      </c>
      <c r="E120" s="64">
        <v>447</v>
      </c>
      <c r="F120" s="64">
        <v>978.57</v>
      </c>
      <c r="G120" s="64">
        <v>1300</v>
      </c>
      <c r="H120" s="64">
        <v>800</v>
      </c>
      <c r="I120" s="64">
        <v>1300</v>
      </c>
      <c r="J120" s="64">
        <v>1300</v>
      </c>
      <c r="K120" s="64">
        <v>1300</v>
      </c>
    </row>
    <row r="121" spans="1:11">
      <c r="A121" s="111"/>
      <c r="B121" s="102"/>
      <c r="C121" s="103"/>
      <c r="D121" s="107"/>
      <c r="E121" s="104"/>
      <c r="F121" s="104"/>
      <c r="G121" s="104"/>
      <c r="H121" s="106"/>
      <c r="I121" s="106"/>
      <c r="J121" s="106"/>
      <c r="K121" s="106"/>
    </row>
    <row r="122" spans="1:11">
      <c r="A122" s="139" t="s">
        <v>101</v>
      </c>
      <c r="B122" s="142"/>
      <c r="C122" s="143"/>
      <c r="D122" s="57"/>
      <c r="E122" s="68">
        <f t="shared" ref="E122:K122" si="18">SUM(E123:E130)</f>
        <v>84274</v>
      </c>
      <c r="F122" s="68">
        <f t="shared" si="18"/>
        <v>88424</v>
      </c>
      <c r="G122" s="68">
        <f t="shared" si="18"/>
        <v>87964</v>
      </c>
      <c r="H122" s="68">
        <f t="shared" si="18"/>
        <v>93699</v>
      </c>
      <c r="I122" s="68">
        <f t="shared" si="18"/>
        <v>102444</v>
      </c>
      <c r="J122" s="68">
        <f t="shared" si="18"/>
        <v>102444</v>
      </c>
      <c r="K122" s="68">
        <f t="shared" si="18"/>
        <v>102444</v>
      </c>
    </row>
    <row r="123" spans="1:11">
      <c r="A123" s="8"/>
      <c r="B123" s="49" t="s">
        <v>82</v>
      </c>
      <c r="C123" s="51">
        <v>610</v>
      </c>
      <c r="D123" s="8" t="s">
        <v>59</v>
      </c>
      <c r="E123" s="64">
        <v>47860</v>
      </c>
      <c r="F123" s="64">
        <v>55944</v>
      </c>
      <c r="G123" s="64">
        <v>59220</v>
      </c>
      <c r="H123" s="64">
        <v>57283</v>
      </c>
      <c r="I123" s="64">
        <v>64764</v>
      </c>
      <c r="J123" s="64">
        <v>64764</v>
      </c>
      <c r="K123" s="64">
        <v>64764</v>
      </c>
    </row>
    <row r="124" spans="1:11">
      <c r="A124" s="8"/>
      <c r="B124" s="49" t="s">
        <v>82</v>
      </c>
      <c r="C124" s="49" t="s">
        <v>60</v>
      </c>
      <c r="D124" s="8" t="s">
        <v>67</v>
      </c>
      <c r="E124" s="64">
        <v>16998</v>
      </c>
      <c r="F124" s="64">
        <v>19825</v>
      </c>
      <c r="G124" s="64">
        <v>21900</v>
      </c>
      <c r="H124" s="64">
        <v>21091</v>
      </c>
      <c r="I124" s="64">
        <v>23930</v>
      </c>
      <c r="J124" s="64">
        <v>23930</v>
      </c>
      <c r="K124" s="64">
        <v>23930</v>
      </c>
    </row>
    <row r="125" spans="1:11">
      <c r="A125" s="8"/>
      <c r="B125" s="49" t="s">
        <v>82</v>
      </c>
      <c r="C125" s="49" t="s">
        <v>113</v>
      </c>
      <c r="D125" s="8" t="s">
        <v>3</v>
      </c>
      <c r="E125" s="64">
        <v>7</v>
      </c>
      <c r="F125" s="64">
        <v>7</v>
      </c>
      <c r="G125" s="64">
        <v>50</v>
      </c>
      <c r="H125" s="64">
        <v>18</v>
      </c>
      <c r="I125" s="64">
        <v>50</v>
      </c>
      <c r="J125" s="64">
        <v>50</v>
      </c>
      <c r="K125" s="64">
        <v>50</v>
      </c>
    </row>
    <row r="126" spans="1:11">
      <c r="A126" s="6"/>
      <c r="B126" s="49" t="s">
        <v>82</v>
      </c>
      <c r="C126" s="49" t="s">
        <v>61</v>
      </c>
      <c r="D126" s="8" t="s">
        <v>71</v>
      </c>
      <c r="E126" s="70">
        <v>4368</v>
      </c>
      <c r="F126" s="70">
        <v>4277</v>
      </c>
      <c r="G126" s="70">
        <v>2905</v>
      </c>
      <c r="H126" s="70">
        <v>4382</v>
      </c>
      <c r="I126" s="66">
        <v>4400</v>
      </c>
      <c r="J126" s="66">
        <v>4400</v>
      </c>
      <c r="K126" s="66">
        <v>4400</v>
      </c>
    </row>
    <row r="127" spans="1:11">
      <c r="A127" s="8"/>
      <c r="B127" s="49" t="s">
        <v>82</v>
      </c>
      <c r="C127" s="49" t="s">
        <v>62</v>
      </c>
      <c r="D127" s="8" t="s">
        <v>68</v>
      </c>
      <c r="E127" s="64">
        <v>7666</v>
      </c>
      <c r="F127" s="64">
        <v>3909</v>
      </c>
      <c r="G127" s="64">
        <v>2805</v>
      </c>
      <c r="H127" s="64">
        <v>4033</v>
      </c>
      <c r="I127" s="64">
        <v>4000</v>
      </c>
      <c r="J127" s="64">
        <v>4000</v>
      </c>
      <c r="K127" s="64">
        <v>4000</v>
      </c>
    </row>
    <row r="128" spans="1:11">
      <c r="A128" s="6"/>
      <c r="B128" s="49" t="s">
        <v>82</v>
      </c>
      <c r="C128" s="50" t="s">
        <v>64</v>
      </c>
      <c r="D128" s="1" t="s">
        <v>70</v>
      </c>
      <c r="E128" s="70">
        <v>5280</v>
      </c>
      <c r="F128" s="70">
        <v>2450</v>
      </c>
      <c r="G128" s="70">
        <v>0</v>
      </c>
      <c r="H128" s="70">
        <v>5644</v>
      </c>
      <c r="I128" s="66">
        <v>4000</v>
      </c>
      <c r="J128" s="66">
        <v>4000</v>
      </c>
      <c r="K128" s="66">
        <v>4000</v>
      </c>
    </row>
    <row r="129" spans="1:11">
      <c r="A129" s="8"/>
      <c r="B129" s="49" t="s">
        <v>82</v>
      </c>
      <c r="C129" s="50" t="s">
        <v>65</v>
      </c>
      <c r="D129" s="1" t="s">
        <v>25</v>
      </c>
      <c r="E129" s="31">
        <v>1895</v>
      </c>
      <c r="F129" s="31">
        <v>1747</v>
      </c>
      <c r="G129" s="31">
        <v>1084</v>
      </c>
      <c r="H129" s="31">
        <v>1248</v>
      </c>
      <c r="I129" s="31">
        <v>1300</v>
      </c>
      <c r="J129" s="31">
        <v>1300</v>
      </c>
      <c r="K129" s="31">
        <v>1300</v>
      </c>
    </row>
    <row r="130" spans="1:11">
      <c r="A130" s="8"/>
      <c r="B130" s="49" t="s">
        <v>82</v>
      </c>
      <c r="C130" s="50" t="s">
        <v>66</v>
      </c>
      <c r="D130" s="4" t="s">
        <v>72</v>
      </c>
      <c r="E130" s="64">
        <v>200</v>
      </c>
      <c r="F130" s="64">
        <v>265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</row>
    <row r="131" spans="1:11">
      <c r="A131" s="139" t="s">
        <v>102</v>
      </c>
      <c r="B131" s="151"/>
      <c r="C131" s="152"/>
      <c r="D131" s="57"/>
      <c r="E131" s="68">
        <f t="shared" ref="E131:K131" si="19">SUM(E132:E142)</f>
        <v>149320</v>
      </c>
      <c r="F131" s="68">
        <f t="shared" si="19"/>
        <v>152528</v>
      </c>
      <c r="G131" s="68">
        <f t="shared" si="19"/>
        <v>153002</v>
      </c>
      <c r="H131" s="68">
        <f t="shared" si="19"/>
        <v>153457</v>
      </c>
      <c r="I131" s="68">
        <f t="shared" si="19"/>
        <v>157710</v>
      </c>
      <c r="J131" s="68">
        <f t="shared" si="19"/>
        <v>157710</v>
      </c>
      <c r="K131" s="68">
        <f t="shared" si="19"/>
        <v>157710</v>
      </c>
    </row>
    <row r="132" spans="1:11">
      <c r="A132" s="8"/>
      <c r="B132" s="49" t="s">
        <v>83</v>
      </c>
      <c r="C132" s="51">
        <v>610</v>
      </c>
      <c r="D132" s="8" t="s">
        <v>59</v>
      </c>
      <c r="E132" s="64">
        <v>75947</v>
      </c>
      <c r="F132" s="64">
        <v>82906</v>
      </c>
      <c r="G132" s="64">
        <v>87280</v>
      </c>
      <c r="H132" s="64">
        <v>84826</v>
      </c>
      <c r="I132" s="64">
        <v>89000</v>
      </c>
      <c r="J132" s="64">
        <v>89000</v>
      </c>
      <c r="K132" s="64">
        <v>89000</v>
      </c>
    </row>
    <row r="133" spans="1:11">
      <c r="A133" s="8"/>
      <c r="B133" s="49" t="s">
        <v>83</v>
      </c>
      <c r="C133" s="49" t="s">
        <v>60</v>
      </c>
      <c r="D133" s="8" t="s">
        <v>67</v>
      </c>
      <c r="E133" s="64">
        <v>27655</v>
      </c>
      <c r="F133" s="64">
        <v>31345</v>
      </c>
      <c r="G133" s="64">
        <v>32250</v>
      </c>
      <c r="H133" s="64">
        <v>29344</v>
      </c>
      <c r="I133" s="64">
        <v>32900</v>
      </c>
      <c r="J133" s="64">
        <v>32900</v>
      </c>
      <c r="K133" s="64">
        <v>32900</v>
      </c>
    </row>
    <row r="134" spans="1:11">
      <c r="A134" s="8"/>
      <c r="B134" s="49" t="s">
        <v>83</v>
      </c>
      <c r="C134" s="49" t="s">
        <v>113</v>
      </c>
      <c r="D134" s="8" t="s">
        <v>3</v>
      </c>
      <c r="E134" s="64">
        <v>135</v>
      </c>
      <c r="F134" s="64">
        <v>83</v>
      </c>
      <c r="G134" s="64">
        <v>100</v>
      </c>
      <c r="H134" s="64">
        <v>100</v>
      </c>
      <c r="I134" s="64">
        <v>100</v>
      </c>
      <c r="J134" s="64">
        <v>100</v>
      </c>
      <c r="K134" s="64">
        <v>100</v>
      </c>
    </row>
    <row r="135" spans="1:11">
      <c r="A135" s="42"/>
      <c r="B135" s="54" t="s">
        <v>83</v>
      </c>
      <c r="C135" s="49" t="s">
        <v>61</v>
      </c>
      <c r="D135" s="8" t="s">
        <v>71</v>
      </c>
      <c r="E135" s="70">
        <v>11117</v>
      </c>
      <c r="F135" s="66">
        <v>7598</v>
      </c>
      <c r="G135" s="66">
        <v>9010</v>
      </c>
      <c r="H135" s="66">
        <v>9010</v>
      </c>
      <c r="I135" s="66">
        <v>9010</v>
      </c>
      <c r="J135" s="66">
        <v>9010</v>
      </c>
      <c r="K135" s="66">
        <v>9010</v>
      </c>
    </row>
    <row r="136" spans="1:11">
      <c r="A136" s="29"/>
      <c r="B136" s="55" t="s">
        <v>83</v>
      </c>
      <c r="C136" s="49" t="s">
        <v>62</v>
      </c>
      <c r="D136" s="8" t="s">
        <v>68</v>
      </c>
      <c r="E136" s="31">
        <v>8798</v>
      </c>
      <c r="F136" s="31">
        <v>3998</v>
      </c>
      <c r="G136" s="31">
        <v>6062</v>
      </c>
      <c r="H136" s="31">
        <v>6119</v>
      </c>
      <c r="I136" s="31">
        <v>6200</v>
      </c>
      <c r="J136" s="31">
        <v>6200</v>
      </c>
      <c r="K136" s="31">
        <v>6200</v>
      </c>
    </row>
    <row r="137" spans="1:11">
      <c r="A137" s="29"/>
      <c r="B137" s="55" t="s">
        <v>83</v>
      </c>
      <c r="C137" s="49" t="s">
        <v>63</v>
      </c>
      <c r="D137" s="8" t="s">
        <v>69</v>
      </c>
      <c r="E137" s="31">
        <v>210</v>
      </c>
      <c r="F137" s="31">
        <v>1603</v>
      </c>
      <c r="G137" s="31">
        <v>300</v>
      </c>
      <c r="H137" s="31">
        <v>0</v>
      </c>
      <c r="I137" s="31">
        <v>0</v>
      </c>
      <c r="J137" s="31">
        <v>0</v>
      </c>
      <c r="K137" s="31">
        <v>0</v>
      </c>
    </row>
    <row r="138" spans="1:11">
      <c r="A138" s="29"/>
      <c r="B138" s="55" t="s">
        <v>83</v>
      </c>
      <c r="C138" s="50" t="s">
        <v>64</v>
      </c>
      <c r="D138" s="1" t="s">
        <v>70</v>
      </c>
      <c r="E138" s="31">
        <v>16780</v>
      </c>
      <c r="F138" s="31">
        <v>16013</v>
      </c>
      <c r="G138" s="31">
        <v>10000</v>
      </c>
      <c r="H138" s="31">
        <v>15978</v>
      </c>
      <c r="I138" s="31">
        <v>13000</v>
      </c>
      <c r="J138" s="31">
        <v>13000</v>
      </c>
      <c r="K138" s="31">
        <v>13000</v>
      </c>
    </row>
    <row r="139" spans="1:11">
      <c r="A139" s="29"/>
      <c r="B139" s="55" t="s">
        <v>83</v>
      </c>
      <c r="C139" s="50" t="s">
        <v>81</v>
      </c>
      <c r="D139" s="1" t="s">
        <v>112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</row>
    <row r="140" spans="1:11">
      <c r="A140" s="42"/>
      <c r="B140" s="54" t="s">
        <v>83</v>
      </c>
      <c r="C140" s="50" t="s">
        <v>65</v>
      </c>
      <c r="D140" s="1" t="s">
        <v>25</v>
      </c>
      <c r="E140" s="70">
        <v>7400</v>
      </c>
      <c r="F140" s="66">
        <v>6128</v>
      </c>
      <c r="G140" s="66">
        <v>6500</v>
      </c>
      <c r="H140" s="66">
        <v>5700</v>
      </c>
      <c r="I140" s="66">
        <v>6000</v>
      </c>
      <c r="J140" s="66">
        <v>6000</v>
      </c>
      <c r="K140" s="66">
        <v>6000</v>
      </c>
    </row>
    <row r="141" spans="1:11">
      <c r="A141" s="42"/>
      <c r="B141" s="54"/>
      <c r="C141" s="50" t="s">
        <v>66</v>
      </c>
      <c r="D141" s="4" t="s">
        <v>72</v>
      </c>
      <c r="E141" s="31">
        <v>1278</v>
      </c>
      <c r="F141" s="31">
        <v>2854</v>
      </c>
      <c r="G141" s="31">
        <v>1500</v>
      </c>
      <c r="H141" s="31">
        <v>2380</v>
      </c>
      <c r="I141" s="31">
        <v>1500</v>
      </c>
      <c r="J141" s="31">
        <v>1500</v>
      </c>
      <c r="K141" s="31">
        <v>1500</v>
      </c>
    </row>
    <row r="142" spans="1:11">
      <c r="A142" s="29"/>
      <c r="B142" s="55" t="s">
        <v>83</v>
      </c>
      <c r="C142" s="50" t="s">
        <v>65</v>
      </c>
      <c r="D142" s="4" t="s">
        <v>139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</row>
    <row r="143" spans="1:11">
      <c r="A143" s="139" t="s">
        <v>103</v>
      </c>
      <c r="B143" s="151"/>
      <c r="C143" s="152"/>
      <c r="D143" s="53"/>
      <c r="E143" s="68">
        <f t="shared" ref="E143:K143" si="20">SUM(E144:E150)</f>
        <v>20768</v>
      </c>
      <c r="F143" s="68">
        <f t="shared" si="20"/>
        <v>22061</v>
      </c>
      <c r="G143" s="68">
        <f t="shared" si="20"/>
        <v>22804</v>
      </c>
      <c r="H143" s="68">
        <f t="shared" si="20"/>
        <v>19428</v>
      </c>
      <c r="I143" s="68">
        <f t="shared" si="20"/>
        <v>21976</v>
      </c>
      <c r="J143" s="68">
        <f t="shared" si="20"/>
        <v>21976</v>
      </c>
      <c r="K143" s="68">
        <f t="shared" si="20"/>
        <v>21976</v>
      </c>
    </row>
    <row r="144" spans="1:11">
      <c r="A144" s="29"/>
      <c r="B144" s="54" t="s">
        <v>84</v>
      </c>
      <c r="C144" s="51">
        <v>610</v>
      </c>
      <c r="D144" s="8" t="s">
        <v>59</v>
      </c>
      <c r="E144" s="31">
        <v>12444</v>
      </c>
      <c r="F144" s="31">
        <v>12547</v>
      </c>
      <c r="G144" s="31">
        <v>11720</v>
      </c>
      <c r="H144" s="31">
        <v>10589</v>
      </c>
      <c r="I144" s="31">
        <v>12396</v>
      </c>
      <c r="J144" s="31">
        <v>12396</v>
      </c>
      <c r="K144" s="31">
        <v>12396</v>
      </c>
    </row>
    <row r="145" spans="1:11">
      <c r="A145" s="29"/>
      <c r="B145" s="54" t="s">
        <v>84</v>
      </c>
      <c r="C145" s="49" t="s">
        <v>60</v>
      </c>
      <c r="D145" s="8" t="s">
        <v>67</v>
      </c>
      <c r="E145" s="31">
        <v>4642</v>
      </c>
      <c r="F145" s="31">
        <v>4710</v>
      </c>
      <c r="G145" s="31">
        <v>4350</v>
      </c>
      <c r="H145" s="31">
        <v>3911</v>
      </c>
      <c r="I145" s="31">
        <v>4580</v>
      </c>
      <c r="J145" s="31">
        <v>4580</v>
      </c>
      <c r="K145" s="31">
        <v>4580</v>
      </c>
    </row>
    <row r="146" spans="1:11">
      <c r="A146" s="42"/>
      <c r="B146" s="54" t="s">
        <v>84</v>
      </c>
      <c r="C146" s="49" t="s">
        <v>61</v>
      </c>
      <c r="D146" s="8" t="s">
        <v>71</v>
      </c>
      <c r="E146" s="31">
        <v>1639</v>
      </c>
      <c r="F146" s="31">
        <v>3489</v>
      </c>
      <c r="G146" s="31">
        <v>850</v>
      </c>
      <c r="H146" s="31">
        <v>3855</v>
      </c>
      <c r="I146" s="31">
        <v>3900</v>
      </c>
      <c r="J146" s="31">
        <v>3900</v>
      </c>
      <c r="K146" s="31">
        <v>3900</v>
      </c>
    </row>
    <row r="147" spans="1:11">
      <c r="A147" s="41"/>
      <c r="B147" s="54" t="s">
        <v>84</v>
      </c>
      <c r="C147" s="49" t="s">
        <v>62</v>
      </c>
      <c r="D147" s="8" t="s">
        <v>68</v>
      </c>
      <c r="E147" s="31">
        <v>968</v>
      </c>
      <c r="F147" s="31">
        <v>700</v>
      </c>
      <c r="G147" s="31">
        <v>3424</v>
      </c>
      <c r="H147" s="31">
        <v>663</v>
      </c>
      <c r="I147" s="31">
        <v>700</v>
      </c>
      <c r="J147" s="31">
        <v>700</v>
      </c>
      <c r="K147" s="31">
        <v>700</v>
      </c>
    </row>
    <row r="148" spans="1:11">
      <c r="A148" s="29"/>
      <c r="B148" s="54" t="s">
        <v>84</v>
      </c>
      <c r="C148" s="50" t="s">
        <v>64</v>
      </c>
      <c r="D148" s="1" t="s">
        <v>70</v>
      </c>
      <c r="E148" s="31">
        <v>504</v>
      </c>
      <c r="F148" s="31">
        <v>132</v>
      </c>
      <c r="G148" s="31">
        <v>2000</v>
      </c>
      <c r="H148" s="31">
        <v>0</v>
      </c>
      <c r="I148" s="31">
        <v>0</v>
      </c>
      <c r="J148" s="31">
        <v>0</v>
      </c>
      <c r="K148" s="31">
        <v>0</v>
      </c>
    </row>
    <row r="149" spans="1:11">
      <c r="A149" s="42"/>
      <c r="B149" s="54" t="s">
        <v>84</v>
      </c>
      <c r="C149" s="50" t="s">
        <v>65</v>
      </c>
      <c r="D149" s="1" t="s">
        <v>25</v>
      </c>
      <c r="E149" s="70">
        <v>508</v>
      </c>
      <c r="F149" s="70">
        <v>483</v>
      </c>
      <c r="G149" s="70">
        <v>460</v>
      </c>
      <c r="H149" s="70">
        <v>410</v>
      </c>
      <c r="I149" s="70">
        <v>400</v>
      </c>
      <c r="J149" s="70">
        <v>400</v>
      </c>
      <c r="K149" s="70">
        <v>400</v>
      </c>
    </row>
    <row r="150" spans="1:11">
      <c r="A150" s="29"/>
      <c r="B150" s="54" t="s">
        <v>84</v>
      </c>
      <c r="C150" s="50" t="s">
        <v>66</v>
      </c>
      <c r="D150" s="4" t="s">
        <v>72</v>
      </c>
      <c r="E150" s="70">
        <v>63</v>
      </c>
      <c r="F150" s="70">
        <v>0</v>
      </c>
      <c r="G150" s="70">
        <v>0</v>
      </c>
      <c r="H150" s="70">
        <v>0</v>
      </c>
      <c r="I150" s="70">
        <v>0</v>
      </c>
      <c r="J150" s="70">
        <v>0</v>
      </c>
      <c r="K150" s="70">
        <v>0</v>
      </c>
    </row>
    <row r="151" spans="1:11">
      <c r="A151" s="139" t="s">
        <v>104</v>
      </c>
      <c r="B151" s="142"/>
      <c r="C151" s="143"/>
      <c r="D151" s="53"/>
      <c r="E151" s="68">
        <f t="shared" ref="E151:K151" si="21">SUM(E152:E160)</f>
        <v>30866</v>
      </c>
      <c r="F151" s="130">
        <f t="shared" si="21"/>
        <v>37872</v>
      </c>
      <c r="G151" s="68">
        <f t="shared" si="21"/>
        <v>34812</v>
      </c>
      <c r="H151" s="68">
        <f t="shared" si="21"/>
        <v>40339</v>
      </c>
      <c r="I151" s="68">
        <f t="shared" si="21"/>
        <v>42384</v>
      </c>
      <c r="J151" s="68">
        <f t="shared" si="21"/>
        <v>42384</v>
      </c>
      <c r="K151" s="68">
        <f t="shared" si="21"/>
        <v>42384</v>
      </c>
    </row>
    <row r="152" spans="1:11">
      <c r="A152" s="29"/>
      <c r="B152" s="54" t="s">
        <v>85</v>
      </c>
      <c r="C152" s="51">
        <v>610</v>
      </c>
      <c r="D152" s="8" t="s">
        <v>59</v>
      </c>
      <c r="E152" s="31">
        <v>13985</v>
      </c>
      <c r="F152" s="129">
        <v>17356</v>
      </c>
      <c r="G152" s="31">
        <v>19600</v>
      </c>
      <c r="H152" s="31">
        <v>19331</v>
      </c>
      <c r="I152" s="31">
        <v>21924</v>
      </c>
      <c r="J152" s="31">
        <v>21924</v>
      </c>
      <c r="K152" s="31">
        <v>21924</v>
      </c>
    </row>
    <row r="153" spans="1:11">
      <c r="A153" s="29"/>
      <c r="B153" s="54" t="s">
        <v>85</v>
      </c>
      <c r="C153" s="49" t="s">
        <v>60</v>
      </c>
      <c r="D153" s="8" t="s">
        <v>67</v>
      </c>
      <c r="E153" s="31">
        <v>5196</v>
      </c>
      <c r="F153" s="31">
        <v>6550</v>
      </c>
      <c r="G153" s="31">
        <v>7280</v>
      </c>
      <c r="H153" s="31">
        <v>7253</v>
      </c>
      <c r="I153" s="31">
        <v>8100</v>
      </c>
      <c r="J153" s="31">
        <v>8100</v>
      </c>
      <c r="K153" s="31">
        <v>8100</v>
      </c>
    </row>
    <row r="154" spans="1:11">
      <c r="A154" s="29"/>
      <c r="B154" s="54" t="s">
        <v>85</v>
      </c>
      <c r="C154" s="49" t="s">
        <v>113</v>
      </c>
      <c r="D154" s="8" t="s">
        <v>3</v>
      </c>
      <c r="E154" s="31">
        <v>12</v>
      </c>
      <c r="F154" s="31">
        <v>36</v>
      </c>
      <c r="G154" s="31">
        <v>60</v>
      </c>
      <c r="H154" s="31">
        <v>59</v>
      </c>
      <c r="I154" s="31">
        <v>60</v>
      </c>
      <c r="J154" s="31">
        <v>60</v>
      </c>
      <c r="K154" s="31">
        <v>60</v>
      </c>
    </row>
    <row r="155" spans="1:11">
      <c r="A155" s="42"/>
      <c r="B155" s="54" t="s">
        <v>85</v>
      </c>
      <c r="C155" s="49" t="s">
        <v>61</v>
      </c>
      <c r="D155" s="8" t="s">
        <v>71</v>
      </c>
      <c r="E155" s="31">
        <v>4870</v>
      </c>
      <c r="F155" s="31">
        <v>6633</v>
      </c>
      <c r="G155" s="31">
        <v>5772</v>
      </c>
      <c r="H155" s="31">
        <v>7047</v>
      </c>
      <c r="I155" s="31">
        <v>7100</v>
      </c>
      <c r="J155" s="31">
        <v>7100</v>
      </c>
      <c r="K155" s="31">
        <v>7100</v>
      </c>
    </row>
    <row r="156" spans="1:11">
      <c r="A156" s="41"/>
      <c r="B156" s="54" t="s">
        <v>85</v>
      </c>
      <c r="C156" s="49" t="s">
        <v>62</v>
      </c>
      <c r="D156" s="8" t="s">
        <v>68</v>
      </c>
      <c r="E156" s="31">
        <v>1917</v>
      </c>
      <c r="F156" s="31">
        <v>2091</v>
      </c>
      <c r="G156" s="31">
        <v>1000</v>
      </c>
      <c r="H156" s="31">
        <v>4875</v>
      </c>
      <c r="I156" s="31">
        <v>3500</v>
      </c>
      <c r="J156" s="31">
        <v>3500</v>
      </c>
      <c r="K156" s="31">
        <v>3500</v>
      </c>
    </row>
    <row r="157" spans="1:11">
      <c r="A157" s="29"/>
      <c r="B157" s="54" t="s">
        <v>85</v>
      </c>
      <c r="C157" s="50" t="s">
        <v>64</v>
      </c>
      <c r="D157" s="1" t="s">
        <v>70</v>
      </c>
      <c r="E157" s="31">
        <v>0</v>
      </c>
      <c r="F157" s="31">
        <v>941</v>
      </c>
      <c r="G157" s="31">
        <v>100</v>
      </c>
      <c r="H157" s="31">
        <v>0</v>
      </c>
      <c r="I157" s="31">
        <v>0</v>
      </c>
      <c r="J157" s="31">
        <v>0</v>
      </c>
      <c r="K157" s="31">
        <v>0</v>
      </c>
    </row>
    <row r="158" spans="1:11">
      <c r="A158" s="42"/>
      <c r="B158" s="54" t="s">
        <v>85</v>
      </c>
      <c r="C158" s="50" t="s">
        <v>65</v>
      </c>
      <c r="D158" s="1" t="s">
        <v>25</v>
      </c>
      <c r="E158" s="70">
        <v>1551</v>
      </c>
      <c r="F158" s="70">
        <v>1837</v>
      </c>
      <c r="G158" s="70">
        <v>1000</v>
      </c>
      <c r="H158" s="70">
        <v>1774</v>
      </c>
      <c r="I158" s="70">
        <v>1700</v>
      </c>
      <c r="J158" s="70">
        <v>1700</v>
      </c>
      <c r="K158" s="70">
        <v>1700</v>
      </c>
    </row>
    <row r="159" spans="1:11">
      <c r="A159" s="42"/>
      <c r="B159" s="54" t="s">
        <v>85</v>
      </c>
      <c r="C159" s="50" t="s">
        <v>66</v>
      </c>
      <c r="D159" s="1" t="s">
        <v>158</v>
      </c>
      <c r="E159" s="70">
        <v>71</v>
      </c>
      <c r="F159" s="70">
        <v>28</v>
      </c>
      <c r="G159" s="70">
        <v>0</v>
      </c>
      <c r="H159" s="18">
        <v>0</v>
      </c>
      <c r="I159" s="70">
        <v>0</v>
      </c>
      <c r="J159" s="70">
        <v>0</v>
      </c>
      <c r="K159" s="70">
        <v>0</v>
      </c>
    </row>
    <row r="160" spans="1:11">
      <c r="A160" s="29"/>
      <c r="B160" s="54" t="s">
        <v>85</v>
      </c>
      <c r="C160" s="50" t="s">
        <v>156</v>
      </c>
      <c r="D160" s="4" t="s">
        <v>157</v>
      </c>
      <c r="E160" s="70">
        <v>3264</v>
      </c>
      <c r="F160" s="70">
        <v>2400</v>
      </c>
      <c r="G160" s="70">
        <v>0</v>
      </c>
      <c r="H160" s="70">
        <v>0</v>
      </c>
      <c r="I160" s="70">
        <v>0</v>
      </c>
      <c r="J160" s="70">
        <v>0</v>
      </c>
      <c r="K160" s="70">
        <v>0</v>
      </c>
    </row>
    <row r="161" spans="1:11">
      <c r="A161" s="139" t="s">
        <v>153</v>
      </c>
      <c r="B161" s="142"/>
      <c r="C161" s="143"/>
      <c r="D161" s="53"/>
      <c r="E161" s="68">
        <f t="shared" ref="E161:K161" si="22">E162</f>
        <v>830</v>
      </c>
      <c r="F161" s="68">
        <f t="shared" si="22"/>
        <v>1268.3</v>
      </c>
      <c r="G161" s="68">
        <f t="shared" si="22"/>
        <v>0</v>
      </c>
      <c r="H161" s="68">
        <f t="shared" si="22"/>
        <v>189</v>
      </c>
      <c r="I161" s="68">
        <f t="shared" si="22"/>
        <v>300</v>
      </c>
      <c r="J161" s="68">
        <f t="shared" si="22"/>
        <v>300</v>
      </c>
      <c r="K161" s="68">
        <f t="shared" si="22"/>
        <v>300</v>
      </c>
    </row>
    <row r="162" spans="1:11">
      <c r="A162" s="29"/>
      <c r="B162" s="54" t="s">
        <v>154</v>
      </c>
      <c r="C162" s="51">
        <v>640</v>
      </c>
      <c r="D162" s="8" t="s">
        <v>155</v>
      </c>
      <c r="E162" s="31">
        <v>830</v>
      </c>
      <c r="F162" s="31">
        <v>1268.3</v>
      </c>
      <c r="G162" s="31">
        <v>0</v>
      </c>
      <c r="H162" s="31">
        <v>189</v>
      </c>
      <c r="I162" s="31">
        <v>300</v>
      </c>
      <c r="J162" s="31">
        <v>300</v>
      </c>
      <c r="K162" s="31">
        <v>300</v>
      </c>
    </row>
    <row r="163" spans="1:11">
      <c r="A163" s="115"/>
      <c r="B163" s="102"/>
      <c r="C163" s="103"/>
      <c r="D163" s="107"/>
      <c r="E163" s="104"/>
      <c r="F163" s="104"/>
      <c r="G163" s="104"/>
      <c r="H163" s="106"/>
      <c r="I163" s="106"/>
      <c r="J163" s="106"/>
      <c r="K163" s="106"/>
    </row>
    <row r="164" spans="1:11">
      <c r="A164" s="139" t="s">
        <v>105</v>
      </c>
      <c r="B164" s="151"/>
      <c r="C164" s="152"/>
      <c r="D164" s="53"/>
      <c r="E164" s="68">
        <f t="shared" ref="E164:K164" si="23">SUM(E165:E172)</f>
        <v>6530</v>
      </c>
      <c r="F164" s="68">
        <f t="shared" si="23"/>
        <v>6146.59</v>
      </c>
      <c r="G164" s="68">
        <f t="shared" si="23"/>
        <v>9310</v>
      </c>
      <c r="H164" s="68">
        <f t="shared" si="23"/>
        <v>9630</v>
      </c>
      <c r="I164" s="68">
        <f t="shared" si="23"/>
        <v>9630</v>
      </c>
      <c r="J164" s="68">
        <f t="shared" si="23"/>
        <v>9630</v>
      </c>
      <c r="K164" s="68">
        <f t="shared" si="23"/>
        <v>9630</v>
      </c>
    </row>
    <row r="165" spans="1:11">
      <c r="A165" s="29"/>
      <c r="B165" s="55" t="s">
        <v>138</v>
      </c>
      <c r="C165" s="51">
        <v>610</v>
      </c>
      <c r="D165" s="8" t="s">
        <v>59</v>
      </c>
      <c r="E165" s="31">
        <v>2745</v>
      </c>
      <c r="F165" s="31">
        <v>2903.96</v>
      </c>
      <c r="G165" s="31">
        <v>4675</v>
      </c>
      <c r="H165" s="31">
        <v>4675</v>
      </c>
      <c r="I165" s="31">
        <v>4675</v>
      </c>
      <c r="J165" s="31">
        <v>4675</v>
      </c>
      <c r="K165" s="31">
        <v>4675</v>
      </c>
    </row>
    <row r="166" spans="1:11">
      <c r="A166" s="29"/>
      <c r="B166" s="55" t="s">
        <v>138</v>
      </c>
      <c r="C166" s="49" t="s">
        <v>60</v>
      </c>
      <c r="D166" s="8" t="s">
        <v>67</v>
      </c>
      <c r="E166" s="31">
        <v>908</v>
      </c>
      <c r="F166" s="31">
        <v>1015.67</v>
      </c>
      <c r="G166" s="31">
        <v>1658</v>
      </c>
      <c r="H166" s="31">
        <v>1658</v>
      </c>
      <c r="I166" s="31">
        <v>1658</v>
      </c>
      <c r="J166" s="31">
        <v>1658</v>
      </c>
      <c r="K166" s="31">
        <v>1658</v>
      </c>
    </row>
    <row r="167" spans="1:11">
      <c r="A167" s="29"/>
      <c r="B167" s="55" t="s">
        <v>138</v>
      </c>
      <c r="C167" s="49" t="s">
        <v>65</v>
      </c>
      <c r="D167" s="8" t="s">
        <v>139</v>
      </c>
      <c r="E167" s="31">
        <v>200</v>
      </c>
      <c r="F167" s="31">
        <v>180</v>
      </c>
      <c r="G167" s="31">
        <v>180</v>
      </c>
      <c r="H167" s="31">
        <v>500</v>
      </c>
      <c r="I167" s="31">
        <v>500</v>
      </c>
      <c r="J167" s="31">
        <v>500</v>
      </c>
      <c r="K167" s="31">
        <v>500</v>
      </c>
    </row>
    <row r="168" spans="1:11">
      <c r="A168" s="29"/>
      <c r="B168" s="55" t="s">
        <v>138</v>
      </c>
      <c r="C168" s="50" t="s">
        <v>66</v>
      </c>
      <c r="D168" s="4" t="s">
        <v>72</v>
      </c>
      <c r="E168" s="31">
        <v>0</v>
      </c>
      <c r="F168" s="31">
        <v>4.96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</row>
    <row r="169" spans="1:11">
      <c r="A169" s="42"/>
      <c r="B169" s="55" t="s">
        <v>118</v>
      </c>
      <c r="C169" s="50" t="s">
        <v>66</v>
      </c>
      <c r="D169" s="4" t="s">
        <v>120</v>
      </c>
      <c r="E169" s="31">
        <v>297</v>
      </c>
      <c r="F169" s="31">
        <v>297</v>
      </c>
      <c r="G169" s="31">
        <v>297</v>
      </c>
      <c r="H169" s="31">
        <v>297</v>
      </c>
      <c r="I169" s="31">
        <v>297</v>
      </c>
      <c r="J169" s="31">
        <v>297</v>
      </c>
      <c r="K169" s="31">
        <v>297</v>
      </c>
    </row>
    <row r="170" spans="1:11">
      <c r="A170" s="42"/>
      <c r="B170" s="55" t="s">
        <v>119</v>
      </c>
      <c r="C170" s="50" t="s">
        <v>66</v>
      </c>
      <c r="D170" s="4" t="s">
        <v>144</v>
      </c>
      <c r="E170" s="31">
        <v>180</v>
      </c>
      <c r="F170" s="31">
        <v>1700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</row>
    <row r="171" spans="1:11" ht="17.25" customHeight="1">
      <c r="A171" s="41"/>
      <c r="B171" s="55" t="s">
        <v>119</v>
      </c>
      <c r="C171" s="50" t="s">
        <v>66</v>
      </c>
      <c r="D171" s="4" t="s">
        <v>121</v>
      </c>
      <c r="E171" s="31">
        <v>2200</v>
      </c>
      <c r="F171" s="31">
        <v>0</v>
      </c>
      <c r="G171" s="31">
        <v>2500</v>
      </c>
      <c r="H171" s="31">
        <v>2500</v>
      </c>
      <c r="I171" s="31">
        <v>2500</v>
      </c>
      <c r="J171" s="31">
        <v>2500</v>
      </c>
      <c r="K171" s="31">
        <v>2500</v>
      </c>
    </row>
    <row r="172" spans="1:11" ht="17.25" customHeight="1">
      <c r="A172" s="41"/>
      <c r="B172" s="55"/>
      <c r="C172" s="50" t="s">
        <v>64</v>
      </c>
      <c r="D172" s="4" t="s">
        <v>139</v>
      </c>
      <c r="E172" s="31"/>
      <c r="F172" s="31">
        <v>45</v>
      </c>
      <c r="G172" s="31"/>
      <c r="H172" s="31"/>
      <c r="I172" s="31"/>
      <c r="J172" s="31"/>
      <c r="K172" s="31"/>
    </row>
    <row r="173" spans="1:11">
      <c r="A173" s="160" t="s">
        <v>86</v>
      </c>
      <c r="B173" s="161"/>
      <c r="C173" s="162"/>
      <c r="D173" s="60"/>
      <c r="E173" s="71">
        <f t="shared" ref="E173:K173" si="24">E6+E17+E21+E29+E31+E37+E44+E49+E54+E59+E65+E68+E80+E82+E89+E98+E100+E111+E115+E122+E131+E143+E151+E161+E164</f>
        <v>520748</v>
      </c>
      <c r="F173" s="71">
        <f t="shared" si="24"/>
        <v>563650.05000000005</v>
      </c>
      <c r="G173" s="71">
        <f t="shared" si="24"/>
        <v>563488</v>
      </c>
      <c r="H173" s="71">
        <f t="shared" si="24"/>
        <v>584403</v>
      </c>
      <c r="I173" s="71">
        <f t="shared" si="24"/>
        <v>585522</v>
      </c>
      <c r="J173" s="71">
        <f t="shared" si="24"/>
        <v>564436</v>
      </c>
      <c r="K173" s="71">
        <f t="shared" si="24"/>
        <v>564436</v>
      </c>
    </row>
    <row r="174" spans="1:11" ht="17.25" customHeight="1">
      <c r="A174" s="42"/>
      <c r="B174" s="59"/>
      <c r="C174" s="50"/>
      <c r="D174" s="1"/>
      <c r="E174" s="66"/>
      <c r="F174" s="66"/>
      <c r="G174" s="66"/>
      <c r="H174" s="66"/>
      <c r="I174" s="66"/>
      <c r="J174" s="66"/>
      <c r="K174" s="66"/>
    </row>
    <row r="175" spans="1:11" ht="12.75" customHeight="1">
      <c r="A175" s="163" t="s">
        <v>33</v>
      </c>
      <c r="B175" s="164"/>
      <c r="C175" s="165"/>
      <c r="D175" s="122"/>
      <c r="E175" s="123"/>
      <c r="F175" s="123"/>
      <c r="G175" s="123"/>
      <c r="H175" s="123"/>
      <c r="I175" s="123"/>
      <c r="J175" s="123"/>
      <c r="K175" s="123"/>
    </row>
    <row r="176" spans="1:11" ht="12.75" customHeight="1">
      <c r="A176" s="73"/>
      <c r="B176" s="54" t="s">
        <v>30</v>
      </c>
      <c r="C176" s="55" t="s">
        <v>152</v>
      </c>
      <c r="D176" s="4" t="s">
        <v>151</v>
      </c>
      <c r="E176" s="70"/>
      <c r="F176" s="70">
        <v>7092</v>
      </c>
      <c r="G176" s="70">
        <v>0</v>
      </c>
      <c r="H176" s="70">
        <v>6410</v>
      </c>
      <c r="I176" s="70"/>
      <c r="J176" s="70"/>
      <c r="K176" s="70"/>
    </row>
    <row r="177" spans="1:11" ht="12.75" customHeight="1">
      <c r="A177" s="73"/>
      <c r="B177" s="55" t="s">
        <v>13</v>
      </c>
      <c r="C177" s="55" t="s">
        <v>143</v>
      </c>
      <c r="D177" s="4" t="s">
        <v>145</v>
      </c>
      <c r="E177" s="70">
        <v>2798</v>
      </c>
      <c r="F177" s="70">
        <v>0</v>
      </c>
      <c r="G177" s="70">
        <v>0</v>
      </c>
      <c r="H177" s="70"/>
      <c r="I177" s="70"/>
      <c r="J177" s="70"/>
      <c r="K177" s="70"/>
    </row>
    <row r="178" spans="1:11">
      <c r="A178" s="73"/>
      <c r="B178" s="55" t="s">
        <v>9</v>
      </c>
      <c r="C178" s="55" t="s">
        <v>87</v>
      </c>
      <c r="D178" s="4" t="s">
        <v>159</v>
      </c>
      <c r="E178" s="70"/>
      <c r="F178" s="70">
        <v>16296</v>
      </c>
      <c r="G178" s="70">
        <v>0</v>
      </c>
      <c r="H178" s="70"/>
      <c r="I178" s="70"/>
      <c r="J178" s="70"/>
      <c r="K178" s="70"/>
    </row>
    <row r="179" spans="1:11">
      <c r="A179" s="29"/>
      <c r="B179" s="55" t="s">
        <v>10</v>
      </c>
      <c r="C179" s="55" t="s">
        <v>87</v>
      </c>
      <c r="D179" s="4" t="s">
        <v>140</v>
      </c>
      <c r="E179" s="70">
        <v>0</v>
      </c>
      <c r="F179" s="70">
        <v>0</v>
      </c>
      <c r="G179" s="70">
        <v>0</v>
      </c>
      <c r="H179" s="70"/>
      <c r="I179" s="70"/>
      <c r="J179" s="70"/>
      <c r="K179" s="70"/>
    </row>
    <row r="180" spans="1:11">
      <c r="A180" s="29"/>
      <c r="B180" s="54" t="s">
        <v>9</v>
      </c>
      <c r="C180" s="55" t="s">
        <v>87</v>
      </c>
      <c r="D180" s="4" t="s">
        <v>146</v>
      </c>
      <c r="E180" s="70">
        <v>35247</v>
      </c>
      <c r="F180" s="70">
        <v>0</v>
      </c>
      <c r="G180" s="70">
        <v>0</v>
      </c>
      <c r="H180" s="70"/>
      <c r="I180" s="70"/>
      <c r="J180" s="70"/>
      <c r="K180" s="70"/>
    </row>
    <row r="181" spans="1:11" ht="16.5" customHeight="1">
      <c r="A181" s="29"/>
      <c r="B181" s="55" t="s">
        <v>10</v>
      </c>
      <c r="C181" s="55" t="s">
        <v>87</v>
      </c>
      <c r="D181" s="4" t="s">
        <v>141</v>
      </c>
      <c r="E181" s="70">
        <v>0</v>
      </c>
      <c r="F181" s="70">
        <v>0</v>
      </c>
      <c r="G181" s="70">
        <v>0</v>
      </c>
      <c r="H181" s="70"/>
      <c r="I181" s="70"/>
      <c r="J181" s="70"/>
      <c r="K181" s="70"/>
    </row>
    <row r="182" spans="1:11">
      <c r="A182" s="163" t="s">
        <v>180</v>
      </c>
      <c r="B182" s="166"/>
      <c r="C182" s="167"/>
      <c r="D182" s="124"/>
      <c r="E182" s="125">
        <f t="shared" ref="E182:K182" si="25">SUM(E176:E181)</f>
        <v>38045</v>
      </c>
      <c r="F182" s="125">
        <f t="shared" si="25"/>
        <v>23388</v>
      </c>
      <c r="G182" s="125">
        <f t="shared" si="25"/>
        <v>0</v>
      </c>
      <c r="H182" s="125">
        <f t="shared" si="25"/>
        <v>6410</v>
      </c>
      <c r="I182" s="125">
        <f t="shared" si="25"/>
        <v>0</v>
      </c>
      <c r="J182" s="125">
        <f t="shared" si="25"/>
        <v>0</v>
      </c>
      <c r="K182" s="125">
        <f t="shared" si="25"/>
        <v>0</v>
      </c>
    </row>
    <row r="183" spans="1:11">
      <c r="A183" s="122"/>
      <c r="B183" s="126" t="s">
        <v>85</v>
      </c>
      <c r="C183" s="126"/>
      <c r="D183" s="122" t="s">
        <v>181</v>
      </c>
      <c r="E183" s="125"/>
      <c r="F183" s="125">
        <v>2400</v>
      </c>
      <c r="G183" s="125"/>
      <c r="H183" s="125"/>
      <c r="I183" s="125"/>
      <c r="J183" s="125"/>
      <c r="K183" s="125"/>
    </row>
    <row r="184" spans="1:11">
      <c r="A184" s="124" t="s">
        <v>88</v>
      </c>
      <c r="B184" s="126"/>
      <c r="C184" s="126"/>
      <c r="D184" s="122"/>
      <c r="E184" s="123">
        <f t="shared" ref="E184:K184" si="26">SUM(E182:E183)</f>
        <v>38045</v>
      </c>
      <c r="F184" s="123">
        <f t="shared" si="26"/>
        <v>25788</v>
      </c>
      <c r="G184" s="123">
        <f t="shared" si="26"/>
        <v>0</v>
      </c>
      <c r="H184" s="123">
        <f t="shared" si="26"/>
        <v>6410</v>
      </c>
      <c r="I184" s="123">
        <f t="shared" si="26"/>
        <v>0</v>
      </c>
      <c r="J184" s="123">
        <f t="shared" si="26"/>
        <v>0</v>
      </c>
      <c r="K184" s="123">
        <f t="shared" si="26"/>
        <v>0</v>
      </c>
    </row>
    <row r="185" spans="1:11">
      <c r="A185" s="139" t="s">
        <v>12</v>
      </c>
      <c r="B185" s="142"/>
      <c r="C185" s="143"/>
      <c r="D185" s="53"/>
      <c r="E185" s="67"/>
      <c r="F185" s="67"/>
      <c r="G185" s="67"/>
      <c r="H185" s="67"/>
      <c r="I185" s="67"/>
      <c r="J185" s="67"/>
      <c r="K185" s="67"/>
    </row>
    <row r="186" spans="1:11" ht="18" customHeight="1">
      <c r="A186" s="29"/>
      <c r="B186" s="55" t="s">
        <v>5</v>
      </c>
      <c r="C186" s="56"/>
      <c r="D186" s="29" t="s">
        <v>89</v>
      </c>
      <c r="E186" s="70">
        <v>0</v>
      </c>
      <c r="F186" s="70">
        <v>0</v>
      </c>
      <c r="G186" s="66">
        <v>0</v>
      </c>
      <c r="H186" s="66">
        <v>0</v>
      </c>
      <c r="I186" s="66">
        <v>0</v>
      </c>
      <c r="J186" s="66">
        <v>0</v>
      </c>
      <c r="K186" s="66"/>
    </row>
    <row r="187" spans="1:11">
      <c r="A187" s="154" t="s">
        <v>90</v>
      </c>
      <c r="B187" s="155"/>
      <c r="C187" s="156"/>
      <c r="D187" s="61"/>
      <c r="E187" s="71">
        <f>SUM(E186)</f>
        <v>0</v>
      </c>
      <c r="F187" s="71">
        <f t="shared" ref="F187:K187" si="27">SUM(F186)</f>
        <v>0</v>
      </c>
      <c r="G187" s="71">
        <f t="shared" si="27"/>
        <v>0</v>
      </c>
      <c r="H187" s="71">
        <f t="shared" si="27"/>
        <v>0</v>
      </c>
      <c r="I187" s="71">
        <f t="shared" si="27"/>
        <v>0</v>
      </c>
      <c r="J187" s="71">
        <f t="shared" si="27"/>
        <v>0</v>
      </c>
      <c r="K187" s="71">
        <f t="shared" si="27"/>
        <v>0</v>
      </c>
    </row>
    <row r="188" spans="1:11">
      <c r="A188" s="1"/>
      <c r="B188" s="1"/>
      <c r="C188" s="1"/>
      <c r="D188" s="1"/>
      <c r="E188" s="16"/>
      <c r="F188" s="16"/>
      <c r="G188" s="16"/>
      <c r="H188" s="16"/>
      <c r="I188" s="16"/>
      <c r="J188" s="16"/>
      <c r="K188" s="16"/>
    </row>
    <row r="189" spans="1:11" ht="24" customHeight="1">
      <c r="A189" s="1"/>
      <c r="B189" s="1"/>
      <c r="C189" s="1"/>
      <c r="D189" s="1" t="s">
        <v>161</v>
      </c>
      <c r="E189" s="16"/>
      <c r="F189" s="16"/>
      <c r="G189" s="16"/>
      <c r="H189" s="16">
        <v>0</v>
      </c>
      <c r="I189" s="16"/>
      <c r="J189" s="16"/>
      <c r="K189" s="16"/>
    </row>
    <row r="190" spans="1:11">
      <c r="A190" s="157" t="s">
        <v>106</v>
      </c>
      <c r="B190" s="158"/>
      <c r="C190" s="159"/>
      <c r="D190" s="63"/>
      <c r="E190" s="72"/>
      <c r="F190" s="72"/>
      <c r="G190" s="72"/>
      <c r="H190" s="72"/>
      <c r="I190" s="72"/>
      <c r="J190" s="72"/>
      <c r="K190" s="72"/>
    </row>
    <row r="191" spans="1:11" ht="14.25" customHeight="1">
      <c r="A191" s="153" t="s">
        <v>86</v>
      </c>
      <c r="B191" s="142"/>
      <c r="C191" s="143"/>
      <c r="D191" s="1"/>
      <c r="E191" s="16">
        <f t="shared" ref="E191:K191" si="28">E173</f>
        <v>520748</v>
      </c>
      <c r="F191" s="16">
        <f t="shared" si="28"/>
        <v>563650.05000000005</v>
      </c>
      <c r="G191" s="16">
        <f t="shared" si="28"/>
        <v>563488</v>
      </c>
      <c r="H191" s="16">
        <f t="shared" si="28"/>
        <v>584403</v>
      </c>
      <c r="I191" s="16">
        <f t="shared" si="28"/>
        <v>585522</v>
      </c>
      <c r="J191" s="16">
        <f t="shared" si="28"/>
        <v>564436</v>
      </c>
      <c r="K191" s="16">
        <f t="shared" si="28"/>
        <v>564436</v>
      </c>
    </row>
    <row r="192" spans="1:11" ht="12.75" customHeight="1">
      <c r="A192" s="153" t="s">
        <v>88</v>
      </c>
      <c r="B192" s="142"/>
      <c r="C192" s="143"/>
      <c r="D192" s="1"/>
      <c r="E192" s="16">
        <f t="shared" ref="E192:K192" si="29">E182</f>
        <v>38045</v>
      </c>
      <c r="F192" s="16">
        <f t="shared" si="29"/>
        <v>23388</v>
      </c>
      <c r="G192" s="16">
        <f t="shared" si="29"/>
        <v>0</v>
      </c>
      <c r="H192" s="16">
        <f t="shared" si="29"/>
        <v>6410</v>
      </c>
      <c r="I192" s="16">
        <f t="shared" si="29"/>
        <v>0</v>
      </c>
      <c r="J192" s="16">
        <f t="shared" si="29"/>
        <v>0</v>
      </c>
      <c r="K192" s="16">
        <f t="shared" si="29"/>
        <v>0</v>
      </c>
    </row>
    <row r="193" spans="1:11" ht="12.75" customHeight="1">
      <c r="A193" s="153" t="s">
        <v>182</v>
      </c>
      <c r="B193" s="142"/>
      <c r="C193" s="143"/>
      <c r="D193" s="1"/>
      <c r="E193" s="16">
        <f>E183</f>
        <v>0</v>
      </c>
      <c r="F193" s="16">
        <f>F183</f>
        <v>2400</v>
      </c>
      <c r="G193" s="16"/>
      <c r="H193" s="16"/>
      <c r="I193" s="16"/>
      <c r="J193" s="16"/>
      <c r="K193" s="16"/>
    </row>
    <row r="194" spans="1:11" ht="12.75" customHeight="1">
      <c r="A194" s="153" t="s">
        <v>12</v>
      </c>
      <c r="B194" s="142"/>
      <c r="C194" s="143"/>
      <c r="D194" s="1"/>
      <c r="E194" s="16">
        <f>E187</f>
        <v>0</v>
      </c>
      <c r="F194" s="16">
        <f t="shared" ref="F194:K194" si="30">F187</f>
        <v>0</v>
      </c>
      <c r="G194" s="16">
        <f t="shared" si="30"/>
        <v>0</v>
      </c>
      <c r="H194" s="16">
        <f t="shared" si="30"/>
        <v>0</v>
      </c>
      <c r="I194" s="16">
        <f t="shared" si="30"/>
        <v>0</v>
      </c>
      <c r="J194" s="16">
        <f t="shared" si="30"/>
        <v>0</v>
      </c>
      <c r="K194" s="16">
        <f t="shared" si="30"/>
        <v>0</v>
      </c>
    </row>
    <row r="195" spans="1:11">
      <c r="A195" s="157" t="s">
        <v>107</v>
      </c>
      <c r="B195" s="158"/>
      <c r="C195" s="159"/>
      <c r="D195" s="63"/>
      <c r="E195" s="74">
        <f t="shared" ref="E195:K195" si="31">SUM(E191:E194)</f>
        <v>558793</v>
      </c>
      <c r="F195" s="74">
        <f t="shared" si="31"/>
        <v>589438.05000000005</v>
      </c>
      <c r="G195" s="74">
        <f t="shared" si="31"/>
        <v>563488</v>
      </c>
      <c r="H195" s="74">
        <f t="shared" si="31"/>
        <v>590813</v>
      </c>
      <c r="I195" s="74">
        <f t="shared" si="31"/>
        <v>585522</v>
      </c>
      <c r="J195" s="74">
        <f t="shared" si="31"/>
        <v>564436</v>
      </c>
      <c r="K195" s="74">
        <f t="shared" si="31"/>
        <v>564436</v>
      </c>
    </row>
  </sheetData>
  <mergeCells count="41">
    <mergeCell ref="A29:C29"/>
    <mergeCell ref="A195:C195"/>
    <mergeCell ref="A151:C151"/>
    <mergeCell ref="A164:C164"/>
    <mergeCell ref="A190:C190"/>
    <mergeCell ref="A191:C191"/>
    <mergeCell ref="A173:C173"/>
    <mergeCell ref="A175:C175"/>
    <mergeCell ref="A182:C182"/>
    <mergeCell ref="A131:C131"/>
    <mergeCell ref="A143:C143"/>
    <mergeCell ref="A192:C192"/>
    <mergeCell ref="A194:C194"/>
    <mergeCell ref="A187:C187"/>
    <mergeCell ref="A185:C185"/>
    <mergeCell ref="A161:C161"/>
    <mergeCell ref="A193:C193"/>
    <mergeCell ref="A115:C115"/>
    <mergeCell ref="A122:C122"/>
    <mergeCell ref="A54:C54"/>
    <mergeCell ref="A65:C65"/>
    <mergeCell ref="A68:C68"/>
    <mergeCell ref="A82:C82"/>
    <mergeCell ref="A59:C59"/>
    <mergeCell ref="A80:C80"/>
    <mergeCell ref="A98:C98"/>
    <mergeCell ref="A44:C44"/>
    <mergeCell ref="A49:C49"/>
    <mergeCell ref="A31:C31"/>
    <mergeCell ref="A89:C89"/>
    <mergeCell ref="A100:C100"/>
    <mergeCell ref="A111:C111"/>
    <mergeCell ref="A37:C37"/>
    <mergeCell ref="A21:C21"/>
    <mergeCell ref="A6:C6"/>
    <mergeCell ref="A17:C17"/>
    <mergeCell ref="A1:F1"/>
    <mergeCell ref="A3:A4"/>
    <mergeCell ref="C3:C4"/>
    <mergeCell ref="D3:D4"/>
    <mergeCell ref="B3:B4"/>
  </mergeCells>
  <phoneticPr fontId="1" type="noConversion"/>
  <pageMargins left="0.25" right="0.1875" top="0.4" bottom="0.23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D23" sqref="D23"/>
    </sheetView>
  </sheetViews>
  <sheetFormatPr defaultRowHeight="12.75"/>
  <cols>
    <col min="1" max="1" width="5" customWidth="1"/>
    <col min="2" max="3" width="11.7109375" customWidth="1"/>
    <col min="4" max="4" width="44.140625" customWidth="1"/>
    <col min="5" max="5" width="10.7109375" customWidth="1"/>
  </cols>
  <sheetData>
    <row r="1" spans="1:5">
      <c r="A1" s="14"/>
      <c r="B1" s="14"/>
      <c r="C1" s="2"/>
      <c r="D1" s="2"/>
      <c r="E1" s="2"/>
    </row>
    <row r="2" spans="1:5">
      <c r="A2" s="77"/>
      <c r="B2" s="77"/>
      <c r="C2" s="78"/>
      <c r="D2" s="79"/>
      <c r="E2" s="78"/>
    </row>
    <row r="3" spans="1:5">
      <c r="A3" s="77"/>
      <c r="B3" s="77"/>
      <c r="C3" s="78"/>
      <c r="D3" s="78"/>
      <c r="E3" s="78"/>
    </row>
    <row r="4" spans="1:5">
      <c r="A4" s="77"/>
      <c r="B4" s="77"/>
      <c r="C4" s="79"/>
      <c r="D4" s="79"/>
      <c r="E4" s="86"/>
    </row>
    <row r="5" spans="1:5">
      <c r="A5" s="78"/>
      <c r="B5" s="78"/>
      <c r="C5" s="87"/>
      <c r="D5" s="78"/>
      <c r="E5" s="78"/>
    </row>
    <row r="6" spans="1:5">
      <c r="A6" s="78"/>
      <c r="B6" s="78"/>
      <c r="C6" s="78"/>
      <c r="D6" s="79"/>
      <c r="E6" s="79"/>
    </row>
    <row r="7" spans="1:5">
      <c r="A7" s="78"/>
      <c r="B7" s="78"/>
      <c r="C7" s="78"/>
      <c r="D7" s="78"/>
      <c r="E7" s="78"/>
    </row>
    <row r="8" spans="1:5">
      <c r="A8" s="78"/>
      <c r="B8" s="78"/>
      <c r="C8" s="78"/>
      <c r="D8" s="78"/>
      <c r="E8" s="78"/>
    </row>
    <row r="9" spans="1:5">
      <c r="A9" s="168"/>
      <c r="B9" s="168"/>
      <c r="C9" s="169"/>
      <c r="D9" s="169"/>
      <c r="E9" s="169"/>
    </row>
    <row r="10" spans="1:5">
      <c r="A10" s="88"/>
      <c r="B10" s="88"/>
      <c r="C10" s="89"/>
      <c r="D10" s="88"/>
      <c r="E10" s="86"/>
    </row>
    <row r="11" spans="1:5">
      <c r="A11" s="87"/>
      <c r="B11" s="87"/>
      <c r="C11" s="87"/>
      <c r="D11" s="78"/>
      <c r="E11" s="78"/>
    </row>
    <row r="12" spans="1:5">
      <c r="A12" s="87"/>
      <c r="B12" s="87"/>
      <c r="C12" s="87"/>
      <c r="D12" s="78"/>
      <c r="E12" s="78"/>
    </row>
    <row r="13" spans="1:5">
      <c r="A13" s="87"/>
      <c r="B13" s="87"/>
      <c r="C13" s="87"/>
      <c r="D13" s="78"/>
      <c r="E13" s="78"/>
    </row>
    <row r="14" spans="1:5">
      <c r="A14" s="87"/>
      <c r="B14" s="87"/>
      <c r="C14" s="87"/>
      <c r="D14" s="78"/>
      <c r="E14" s="78"/>
    </row>
    <row r="15" spans="1:5">
      <c r="A15" s="87"/>
      <c r="B15" s="87"/>
      <c r="C15" s="87"/>
      <c r="D15" s="79"/>
      <c r="E15" s="79"/>
    </row>
    <row r="16" spans="1:5">
      <c r="A16" s="87"/>
      <c r="B16" s="87"/>
      <c r="C16" s="87"/>
      <c r="D16" s="78"/>
      <c r="E16" s="78"/>
    </row>
    <row r="17" spans="1:7">
      <c r="A17" s="87"/>
      <c r="B17" s="87"/>
      <c r="C17" s="87"/>
      <c r="D17" s="78"/>
      <c r="E17" s="78"/>
      <c r="G17" s="1"/>
    </row>
    <row r="18" spans="1:7">
      <c r="A18" s="170"/>
      <c r="B18" s="170"/>
      <c r="C18" s="170"/>
      <c r="D18" s="170"/>
      <c r="E18" s="170"/>
    </row>
    <row r="19" spans="1:7">
      <c r="A19" s="90"/>
      <c r="B19" s="91"/>
      <c r="C19" s="90"/>
      <c r="D19" s="90"/>
      <c r="E19" s="86"/>
    </row>
    <row r="20" spans="1:7">
      <c r="A20" s="87"/>
      <c r="B20" s="87"/>
      <c r="C20" s="87"/>
      <c r="D20" s="78"/>
      <c r="E20" s="78"/>
    </row>
    <row r="21" spans="1:7">
      <c r="A21" s="87"/>
      <c r="B21" s="87"/>
      <c r="C21" s="87"/>
      <c r="D21" s="78"/>
      <c r="E21" s="78"/>
    </row>
    <row r="22" spans="1:7">
      <c r="A22" s="87"/>
      <c r="B22" s="87"/>
      <c r="C22" s="87"/>
      <c r="D22" s="78"/>
      <c r="E22" s="78"/>
    </row>
    <row r="23" spans="1:7">
      <c r="A23" s="87"/>
      <c r="B23" s="87"/>
      <c r="C23" s="87"/>
      <c r="D23" s="78"/>
      <c r="E23" s="78"/>
    </row>
    <row r="24" spans="1:7">
      <c r="A24" s="87"/>
      <c r="B24" s="87"/>
      <c r="C24" s="87"/>
      <c r="D24" s="79"/>
      <c r="E24" s="79"/>
    </row>
    <row r="25" spans="1:7">
      <c r="A25" s="87"/>
      <c r="B25" s="87"/>
      <c r="C25" s="87"/>
      <c r="D25" s="78"/>
      <c r="E25" s="78"/>
    </row>
    <row r="26" spans="1:7">
      <c r="A26" s="87"/>
      <c r="B26" s="87"/>
      <c r="C26" s="87"/>
      <c r="D26" s="78"/>
      <c r="E26" s="78"/>
    </row>
    <row r="27" spans="1:7">
      <c r="A27" s="170"/>
      <c r="B27" s="170"/>
      <c r="C27" s="170"/>
      <c r="D27" s="170"/>
      <c r="E27" s="170"/>
    </row>
    <row r="28" spans="1:7">
      <c r="A28" s="90"/>
      <c r="B28" s="90"/>
      <c r="C28" s="90"/>
      <c r="D28" s="90"/>
      <c r="E28" s="86"/>
    </row>
    <row r="29" spans="1:7">
      <c r="A29" s="87"/>
      <c r="B29" s="87"/>
      <c r="C29" s="87"/>
      <c r="D29" s="87"/>
      <c r="E29" s="78"/>
    </row>
    <row r="30" spans="1:7">
      <c r="A30" s="87"/>
      <c r="B30" s="87"/>
      <c r="C30" s="87"/>
      <c r="D30" s="79"/>
      <c r="E30" s="79"/>
    </row>
    <row r="31" spans="1:7">
      <c r="A31" s="87"/>
      <c r="B31" s="87"/>
      <c r="C31" s="87"/>
      <c r="D31" s="78"/>
      <c r="E31" s="78"/>
    </row>
    <row r="32" spans="1:7">
      <c r="A32" s="87"/>
      <c r="B32" s="87"/>
      <c r="C32" s="87"/>
      <c r="D32" s="78"/>
      <c r="E32" s="78"/>
    </row>
    <row r="33" spans="1:5">
      <c r="A33" s="87"/>
      <c r="B33" s="87"/>
      <c r="C33" s="87"/>
      <c r="D33" s="78"/>
      <c r="E33" s="78"/>
    </row>
    <row r="34" spans="1:5">
      <c r="A34" s="87"/>
      <c r="B34" s="87"/>
      <c r="C34" s="87"/>
      <c r="D34" s="78"/>
      <c r="E34" s="78"/>
    </row>
    <row r="35" spans="1:5">
      <c r="A35" s="85"/>
      <c r="B35" s="78"/>
      <c r="C35" s="87"/>
      <c r="D35" s="78"/>
      <c r="E35" s="78"/>
    </row>
    <row r="36" spans="1:5">
      <c r="A36" s="78"/>
      <c r="B36" s="78"/>
      <c r="C36" s="87"/>
      <c r="D36" s="78"/>
      <c r="E36" s="78"/>
    </row>
    <row r="37" spans="1:5">
      <c r="A37" s="85"/>
      <c r="B37" s="78"/>
      <c r="C37" s="87"/>
      <c r="D37" s="78"/>
      <c r="E37" s="78"/>
    </row>
    <row r="38" spans="1:5">
      <c r="A38" s="78"/>
      <c r="B38" s="78"/>
      <c r="C38" s="87"/>
      <c r="D38" s="78"/>
      <c r="E38" s="78"/>
    </row>
    <row r="39" spans="1:5">
      <c r="C39" s="5"/>
    </row>
    <row r="40" spans="1:5">
      <c r="C40" s="5"/>
    </row>
    <row r="41" spans="1:5">
      <c r="C41" s="5"/>
    </row>
    <row r="42" spans="1:5">
      <c r="C42" s="5"/>
    </row>
    <row r="43" spans="1:5">
      <c r="C43" s="5"/>
    </row>
    <row r="44" spans="1:5">
      <c r="C44" s="5"/>
    </row>
    <row r="45" spans="1:5">
      <c r="C45" s="5"/>
    </row>
  </sheetData>
  <mergeCells count="3">
    <mergeCell ref="A9:E9"/>
    <mergeCell ref="A18:E18"/>
    <mergeCell ref="A27:E27"/>
  </mergeCells>
  <phoneticPr fontId="1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A14" sqref="A14"/>
    </sheetView>
  </sheetViews>
  <sheetFormatPr defaultRowHeight="12.75"/>
  <cols>
    <col min="1" max="1" width="34" customWidth="1"/>
    <col min="2" max="2" width="16.5703125" customWidth="1"/>
    <col min="3" max="3" width="3.7109375" customWidth="1"/>
    <col min="4" max="4" width="19" bestFit="1" customWidth="1"/>
    <col min="5" max="5" width="14" customWidth="1"/>
    <col min="6" max="6" width="13.140625" customWidth="1"/>
    <col min="7" max="7" width="15.42578125" customWidth="1"/>
  </cols>
  <sheetData>
    <row r="1" spans="1:10">
      <c r="A1" s="83"/>
      <c r="B1" s="83"/>
      <c r="C1" s="83"/>
      <c r="D1" s="83"/>
      <c r="E1" s="83"/>
      <c r="F1" s="83"/>
      <c r="G1" s="83"/>
      <c r="H1" s="83"/>
      <c r="I1" s="83"/>
      <c r="J1" s="83"/>
    </row>
    <row r="2" spans="1:10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10" s="21" customFormat="1">
      <c r="A3" s="92"/>
      <c r="B3" s="80"/>
      <c r="C3" s="93"/>
      <c r="D3" s="93"/>
      <c r="E3" s="93"/>
      <c r="F3" s="93"/>
      <c r="G3" s="93"/>
      <c r="H3" s="93"/>
      <c r="I3" s="93"/>
      <c r="J3" s="93"/>
    </row>
    <row r="4" spans="1:10">
      <c r="A4" s="92"/>
      <c r="B4" s="94"/>
      <c r="C4" s="83"/>
      <c r="D4" s="83"/>
      <c r="E4" s="83"/>
      <c r="F4" s="83"/>
      <c r="G4" s="83"/>
      <c r="H4" s="83"/>
      <c r="I4" s="83"/>
      <c r="J4" s="83"/>
    </row>
    <row r="5" spans="1:10">
      <c r="A5" s="81"/>
      <c r="B5" s="95"/>
      <c r="C5" s="83"/>
      <c r="D5" s="81"/>
      <c r="E5" s="80"/>
      <c r="F5" s="80"/>
      <c r="G5" s="80"/>
      <c r="H5" s="83"/>
      <c r="I5" s="83"/>
      <c r="J5" s="83"/>
    </row>
    <row r="6" spans="1:10">
      <c r="A6" s="82"/>
      <c r="B6" s="96"/>
      <c r="C6" s="83"/>
      <c r="D6" s="81"/>
      <c r="E6" s="97"/>
      <c r="F6" s="97"/>
      <c r="G6" s="97"/>
      <c r="H6" s="83"/>
      <c r="I6" s="83"/>
      <c r="J6" s="83"/>
    </row>
    <row r="7" spans="1:10">
      <c r="A7" s="82"/>
      <c r="B7" s="96"/>
      <c r="C7" s="83"/>
      <c r="D7" s="81"/>
      <c r="E7" s="82"/>
      <c r="F7" s="82"/>
      <c r="G7" s="97"/>
      <c r="H7" s="83"/>
      <c r="I7" s="83"/>
      <c r="J7" s="83"/>
    </row>
    <row r="8" spans="1:10">
      <c r="A8" s="82"/>
      <c r="B8" s="96"/>
      <c r="C8" s="83"/>
      <c r="D8" s="81"/>
      <c r="E8" s="97"/>
      <c r="F8" s="97"/>
      <c r="G8" s="97"/>
      <c r="H8" s="83"/>
      <c r="I8" s="83"/>
      <c r="J8" s="83"/>
    </row>
    <row r="9" spans="1:10">
      <c r="A9" s="82"/>
      <c r="B9" s="96"/>
      <c r="C9" s="83"/>
      <c r="D9" s="81"/>
      <c r="E9" s="97"/>
      <c r="F9" s="97"/>
      <c r="G9" s="97"/>
      <c r="H9" s="83"/>
      <c r="I9" s="83"/>
      <c r="J9" s="83"/>
    </row>
    <row r="10" spans="1:10">
      <c r="A10" s="82"/>
      <c r="B10" s="98"/>
      <c r="C10" s="83"/>
      <c r="D10" s="81"/>
      <c r="E10" s="97"/>
      <c r="F10" s="97"/>
      <c r="G10" s="97"/>
      <c r="H10" s="83"/>
      <c r="I10" s="83"/>
      <c r="J10" s="83"/>
    </row>
    <row r="11" spans="1:10">
      <c r="A11" s="81"/>
      <c r="B11" s="96"/>
      <c r="C11" s="83"/>
      <c r="D11" s="81"/>
      <c r="E11" s="97"/>
      <c r="F11" s="97"/>
      <c r="G11" s="97"/>
      <c r="H11" s="83"/>
      <c r="I11" s="83"/>
      <c r="J11" s="83"/>
    </row>
    <row r="12" spans="1:10">
      <c r="A12" s="83"/>
      <c r="B12" s="99"/>
      <c r="C12" s="83"/>
      <c r="D12" s="81"/>
      <c r="E12" s="82"/>
      <c r="F12" s="82"/>
      <c r="G12" s="82"/>
      <c r="H12" s="83"/>
      <c r="I12" s="83"/>
      <c r="J12" s="83"/>
    </row>
    <row r="13" spans="1:10">
      <c r="A13" s="81"/>
      <c r="B13" s="95"/>
      <c r="C13" s="83"/>
      <c r="D13" s="81"/>
      <c r="E13" s="97"/>
      <c r="F13" s="97"/>
      <c r="G13" s="97"/>
      <c r="H13" s="83"/>
      <c r="I13" s="83"/>
      <c r="J13" s="83"/>
    </row>
    <row r="14" spans="1:10">
      <c r="A14" s="82"/>
      <c r="B14" s="96"/>
      <c r="C14" s="83"/>
      <c r="D14" s="81"/>
      <c r="E14" s="82"/>
      <c r="F14" s="82"/>
      <c r="G14" s="82"/>
      <c r="H14" s="83"/>
      <c r="I14" s="83"/>
      <c r="J14" s="83"/>
    </row>
    <row r="15" spans="1:10">
      <c r="A15" s="82"/>
      <c r="B15" s="96"/>
      <c r="C15" s="83"/>
      <c r="D15" s="83"/>
      <c r="E15" s="83"/>
      <c r="F15" s="83"/>
      <c r="G15" s="83"/>
      <c r="H15" s="83"/>
      <c r="I15" s="83"/>
      <c r="J15" s="83"/>
    </row>
    <row r="16" spans="1:10">
      <c r="A16" s="81"/>
      <c r="B16" s="96"/>
      <c r="C16" s="83"/>
      <c r="D16" s="83"/>
      <c r="E16" s="83"/>
      <c r="F16" s="84"/>
      <c r="G16" s="100"/>
      <c r="H16" s="83"/>
      <c r="I16" s="83"/>
      <c r="J16" s="83"/>
    </row>
    <row r="17" spans="1:10">
      <c r="A17" s="82"/>
      <c r="B17" s="96"/>
      <c r="C17" s="83"/>
      <c r="D17" s="83"/>
      <c r="E17" s="83"/>
      <c r="F17" s="83"/>
      <c r="G17" s="83"/>
      <c r="H17" s="83"/>
      <c r="I17" s="83"/>
      <c r="J17" s="83"/>
    </row>
    <row r="18" spans="1:10">
      <c r="A18" s="82"/>
      <c r="B18" s="96"/>
      <c r="C18" s="83"/>
      <c r="D18" s="83"/>
      <c r="E18" s="83"/>
      <c r="F18" s="83"/>
      <c r="G18" s="83"/>
      <c r="H18" s="83"/>
      <c r="I18" s="83"/>
      <c r="J18" s="83"/>
    </row>
    <row r="19" spans="1:10">
      <c r="A19" s="82"/>
      <c r="B19" s="98"/>
      <c r="C19" s="83"/>
      <c r="D19" s="83"/>
      <c r="E19" s="83"/>
      <c r="F19" s="83"/>
      <c r="G19" s="83"/>
      <c r="H19" s="83"/>
      <c r="I19" s="83"/>
      <c r="J19" s="83"/>
    </row>
    <row r="20" spans="1:10">
      <c r="A20" s="81"/>
      <c r="B20" s="96"/>
      <c r="C20" s="83"/>
      <c r="D20" s="83"/>
      <c r="E20" s="83"/>
      <c r="F20" s="83"/>
      <c r="G20" s="83"/>
      <c r="H20" s="83"/>
      <c r="I20" s="83"/>
      <c r="J20" s="83"/>
    </row>
    <row r="21" spans="1:10">
      <c r="A21" s="90"/>
      <c r="B21" s="91"/>
      <c r="C21" s="86"/>
      <c r="D21" s="83"/>
      <c r="E21" s="83"/>
      <c r="F21" s="83"/>
      <c r="G21" s="83"/>
      <c r="H21" s="83"/>
      <c r="I21" s="83"/>
      <c r="J21" s="83"/>
    </row>
    <row r="22" spans="1:10">
      <c r="A22" s="83"/>
      <c r="B22" s="83"/>
      <c r="C22" s="83"/>
      <c r="D22" s="83"/>
      <c r="E22" s="83"/>
      <c r="F22" s="83"/>
      <c r="G22" s="83"/>
      <c r="H22" s="83"/>
      <c r="I22" s="83"/>
      <c r="J22" s="83"/>
    </row>
    <row r="23" spans="1:10">
      <c r="A23" s="13"/>
      <c r="B23" s="28"/>
    </row>
    <row r="25" spans="1:10">
      <c r="D25" s="24"/>
      <c r="E25" s="24"/>
      <c r="G25" t="s">
        <v>29</v>
      </c>
    </row>
    <row r="27" spans="1:10">
      <c r="A27" s="26"/>
      <c r="B27" s="26"/>
      <c r="C27" s="26"/>
    </row>
    <row r="28" spans="1:10">
      <c r="A28" s="25"/>
      <c r="B28" s="25"/>
      <c r="C28" s="24"/>
    </row>
    <row r="29" spans="1:10">
      <c r="A29" s="12"/>
      <c r="B29" s="12"/>
      <c r="C29" s="7"/>
    </row>
    <row r="30" spans="1:10">
      <c r="A30" s="12"/>
      <c r="B30" s="12"/>
      <c r="C30" s="23"/>
    </row>
    <row r="31" spans="1:10">
      <c r="A31" s="12"/>
      <c r="B31" s="12"/>
      <c r="C31" s="7"/>
      <c r="D31" s="26"/>
      <c r="E31" s="26"/>
    </row>
    <row r="32" spans="1:10">
      <c r="A32" s="12"/>
      <c r="B32" s="12"/>
      <c r="C32" s="7"/>
      <c r="D32" s="24"/>
      <c r="E32" s="24"/>
    </row>
    <row r="33" spans="1:5">
      <c r="A33" s="12"/>
      <c r="B33" s="12"/>
      <c r="C33" s="7"/>
      <c r="D33" s="7"/>
      <c r="E33" s="7"/>
    </row>
    <row r="34" spans="1:5">
      <c r="A34" s="12"/>
      <c r="B34" s="12"/>
      <c r="C34" s="7"/>
      <c r="D34" s="23"/>
      <c r="E34" s="23"/>
    </row>
    <row r="35" spans="1:5">
      <c r="A35" s="12"/>
      <c r="B35" s="7"/>
      <c r="C35" s="7"/>
      <c r="D35" s="7"/>
      <c r="E35" s="7"/>
    </row>
    <row r="36" spans="1:5">
      <c r="A36" s="7"/>
      <c r="B36" s="7"/>
      <c r="C36" s="7"/>
      <c r="D36" s="7"/>
      <c r="E36" s="7"/>
    </row>
    <row r="37" spans="1:5">
      <c r="A37" s="7"/>
      <c r="B37" s="7"/>
      <c r="C37" s="7"/>
      <c r="D37" s="7"/>
      <c r="E37" s="7"/>
    </row>
    <row r="38" spans="1:5">
      <c r="A38" s="9"/>
      <c r="B38" s="7"/>
      <c r="C38" s="7"/>
      <c r="D38" s="7"/>
      <c r="E38" s="7"/>
    </row>
    <row r="39" spans="1:5">
      <c r="A39" s="7"/>
      <c r="B39" s="7"/>
      <c r="C39" s="7"/>
      <c r="D39" s="7"/>
      <c r="E39" s="7"/>
    </row>
    <row r="40" spans="1:5">
      <c r="A40" s="7"/>
      <c r="B40" s="7"/>
      <c r="C40" s="7"/>
      <c r="D40" s="7"/>
      <c r="E40" s="7"/>
    </row>
    <row r="41" spans="1:5">
      <c r="A41" s="9"/>
      <c r="B41" s="7"/>
      <c r="C41" s="7"/>
      <c r="D41" s="7"/>
      <c r="E41" s="7"/>
    </row>
    <row r="42" spans="1:5">
      <c r="A42" s="7"/>
      <c r="B42" s="7"/>
      <c r="C42" s="7"/>
      <c r="D42" s="7"/>
      <c r="E42" s="7"/>
    </row>
    <row r="43" spans="1:5">
      <c r="A43" s="7"/>
      <c r="B43" s="7"/>
      <c r="C43" s="7"/>
      <c r="D43" s="7"/>
      <c r="E43" s="7"/>
    </row>
    <row r="44" spans="1:5">
      <c r="D44" s="7"/>
      <c r="E44" s="7"/>
    </row>
    <row r="45" spans="1:5">
      <c r="D45" s="7"/>
      <c r="E45" s="7"/>
    </row>
    <row r="46" spans="1:5">
      <c r="D46" s="7"/>
      <c r="E46" s="7"/>
    </row>
    <row r="47" spans="1:5">
      <c r="D47" s="7"/>
      <c r="E47" s="7"/>
    </row>
  </sheetData>
  <phoneticPr fontId="1" type="noConversion"/>
  <pageMargins left="0.17" right="0.1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Príjmy</vt:lpstr>
      <vt:lpstr>Výdavky</vt:lpstr>
      <vt:lpstr>fin. operácie</vt:lpstr>
      <vt:lpstr>Rekapitulácia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2013-11-29T12:31:19Z</cp:lastPrinted>
  <dcterms:created xsi:type="dcterms:W3CDTF">2008-05-26T06:15:06Z</dcterms:created>
  <dcterms:modified xsi:type="dcterms:W3CDTF">2014-11-19T12:03:18Z</dcterms:modified>
</cp:coreProperties>
</file>