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Príjmy" sheetId="1" r:id="rId1"/>
    <sheet name="Výdavky" sheetId="2" r:id="rId2"/>
    <sheet name="fin. operácie" sheetId="3" r:id="rId3"/>
    <sheet name="Rekapitulácia" sheetId="4" r:id="rId4"/>
  </sheets>
  <definedNames/>
  <calcPr fullCalcOnLoad="1"/>
</workbook>
</file>

<file path=xl/sharedStrings.xml><?xml version="1.0" encoding="utf-8"?>
<sst xmlns="http://schemas.openxmlformats.org/spreadsheetml/2006/main" count="693" uniqueCount="234">
  <si>
    <t xml:space="preserve">DPFO Výnos dane z prijmov </t>
  </si>
  <si>
    <t>Spolu</t>
  </si>
  <si>
    <t>Cestovné náhrady</t>
  </si>
  <si>
    <t>0112</t>
  </si>
  <si>
    <t>0170</t>
  </si>
  <si>
    <t>0320</t>
  </si>
  <si>
    <t>0510</t>
  </si>
  <si>
    <t>0640</t>
  </si>
  <si>
    <t>0840</t>
  </si>
  <si>
    <t>Príjmové finančné operácie</t>
  </si>
  <si>
    <t>Výdavkové finančné operácie</t>
  </si>
  <si>
    <t>0810</t>
  </si>
  <si>
    <t>Daňové príjmy</t>
  </si>
  <si>
    <t>DzN - pozemky</t>
  </si>
  <si>
    <t xml:space="preserve">DzN - stavby </t>
  </si>
  <si>
    <t>Daň za psa</t>
  </si>
  <si>
    <t xml:space="preserve">Za komunálny odpad </t>
  </si>
  <si>
    <t>Nedaňové príjmy</t>
  </si>
  <si>
    <t>1.....</t>
  </si>
  <si>
    <t>2.....</t>
  </si>
  <si>
    <t>Kód</t>
  </si>
  <si>
    <t>Klasifikácia</t>
  </si>
  <si>
    <t>Názov položky</t>
  </si>
  <si>
    <t>Služby</t>
  </si>
  <si>
    <t>Verejné osvetlenie</t>
  </si>
  <si>
    <t>454001</t>
  </si>
  <si>
    <t xml:space="preserve"> </t>
  </si>
  <si>
    <t>0620</t>
  </si>
  <si>
    <t>0160</t>
  </si>
  <si>
    <t>Kapitálové príjmy</t>
  </si>
  <si>
    <t>Kapitálové výdavky</t>
  </si>
  <si>
    <t>Daň za užívanie verejného priestranstva</t>
  </si>
  <si>
    <t>Príjmy z prenajatých pozemkov</t>
  </si>
  <si>
    <t>Ostatné administratívne poplatky</t>
  </si>
  <si>
    <t>Príjmy z dobropisov</t>
  </si>
  <si>
    <t>Príjmy z prenajatých budov, priestorov, objektov</t>
  </si>
  <si>
    <t>Tuzemské BT - deti v HN, rod. prídavky,</t>
  </si>
  <si>
    <t>Schválený rozpočet</t>
  </si>
  <si>
    <t>Návrh</t>
  </si>
  <si>
    <t>Plnenie rozpočtu</t>
  </si>
  <si>
    <t>Príjem z predaja pozemkov</t>
  </si>
  <si>
    <t>Bežné príjmy</t>
  </si>
  <si>
    <t>Vlastné príjmy RO s právnou sub.</t>
  </si>
  <si>
    <t>Rozpočtové príjmy spolu</t>
  </si>
  <si>
    <t>Očakávaná skutočnosť</t>
  </si>
  <si>
    <t>Funkčná klasifikácia</t>
  </si>
  <si>
    <t>Rozpočtová klasifikácia</t>
  </si>
  <si>
    <t>Mzdy</t>
  </si>
  <si>
    <t>620</t>
  </si>
  <si>
    <t>632</t>
  </si>
  <si>
    <t>633</t>
  </si>
  <si>
    <t>634</t>
  </si>
  <si>
    <t>635</t>
  </si>
  <si>
    <t>637</t>
  </si>
  <si>
    <t>642</t>
  </si>
  <si>
    <t>Poistné a príspevok do poisťovní</t>
  </si>
  <si>
    <t xml:space="preserve">Materiál </t>
  </si>
  <si>
    <t>Dopravné</t>
  </si>
  <si>
    <t>Rutinná a štandardná údržba</t>
  </si>
  <si>
    <t>Energie, voda a telekomunikácie</t>
  </si>
  <si>
    <t>Transfery jednotlivcom a neziskovým PO</t>
  </si>
  <si>
    <t>610</t>
  </si>
  <si>
    <t>651</t>
  </si>
  <si>
    <t>Splácanie úrokov v tuzemsku</t>
  </si>
  <si>
    <t>0451</t>
  </si>
  <si>
    <t>0610</t>
  </si>
  <si>
    <t>636</t>
  </si>
  <si>
    <t>Bežné výdavky spolu</t>
  </si>
  <si>
    <t>Kapitálové výdavky spolu</t>
  </si>
  <si>
    <t>Transakcie verejného dlhu</t>
  </si>
  <si>
    <t>Výdavkové finančné operácie spolu</t>
  </si>
  <si>
    <t>Výdavky verejnej správy</t>
  </si>
  <si>
    <t>Finančná a rozpočtová oblasť - služby</t>
  </si>
  <si>
    <t>Ochrana pred požiarmi</t>
  </si>
  <si>
    <t>Cestná doprava</t>
  </si>
  <si>
    <t>Nakladanie s odpadmi</t>
  </si>
  <si>
    <t>Bývanie</t>
  </si>
  <si>
    <t>Rozvoj obce</t>
  </si>
  <si>
    <t>Športové služby</t>
  </si>
  <si>
    <t>Náboženské a iné spoločenské služby - DS</t>
  </si>
  <si>
    <t>Školský klub</t>
  </si>
  <si>
    <t>Školské stravovanie</t>
  </si>
  <si>
    <t>Sociálne zabezpečenie</t>
  </si>
  <si>
    <t>SUMARIZÁCIA</t>
  </si>
  <si>
    <t>Rozpočtové výdavky spolu</t>
  </si>
  <si>
    <t>Všeobecné verejné služby</t>
  </si>
  <si>
    <t>Kultúrne služby</t>
  </si>
  <si>
    <t>0630</t>
  </si>
  <si>
    <t>Nájomné</t>
  </si>
  <si>
    <t>631</t>
  </si>
  <si>
    <t xml:space="preserve">Príjmy bežného rozpočtu </t>
  </si>
  <si>
    <t xml:space="preserve">Príjmy kapitálového  rozpočtu </t>
  </si>
  <si>
    <t>Výdavky bežného rozpočtu</t>
  </si>
  <si>
    <t>1030</t>
  </si>
  <si>
    <t>1040</t>
  </si>
  <si>
    <t>Transfery jednotlivcom-príspevok pri úmrtí</t>
  </si>
  <si>
    <t>Transfery jednotlivcom -príspevok pri narodení</t>
  </si>
  <si>
    <t xml:space="preserve">Ochrana životného prostredia </t>
  </si>
  <si>
    <t>0560</t>
  </si>
  <si>
    <t>640</t>
  </si>
  <si>
    <t xml:space="preserve">Spoločná úradovňa </t>
  </si>
  <si>
    <t>Zásobovanie vodou</t>
  </si>
  <si>
    <t xml:space="preserve">Vysielacie a vydavateľské služby </t>
  </si>
  <si>
    <t>0830</t>
  </si>
  <si>
    <t xml:space="preserve">Tuzemské Bežné transfery </t>
  </si>
  <si>
    <t xml:space="preserve">Služby </t>
  </si>
  <si>
    <t xml:space="preserve">Prídavky </t>
  </si>
  <si>
    <t>711</t>
  </si>
  <si>
    <t>Centrum voľného času</t>
  </si>
  <si>
    <t>0950</t>
  </si>
  <si>
    <t>Príspevok</t>
  </si>
  <si>
    <t xml:space="preserve">Transfery jednotlivcom </t>
  </si>
  <si>
    <t xml:space="preserve">Verejná správa </t>
  </si>
  <si>
    <t>Odchodné</t>
  </si>
  <si>
    <t>Tuzemské BT - voľby</t>
  </si>
  <si>
    <t xml:space="preserve">Úroky </t>
  </si>
  <si>
    <t>Transfer na PN</t>
  </si>
  <si>
    <t>Dohody</t>
  </si>
  <si>
    <t xml:space="preserve">Prevod prostriedkov z RF obce </t>
  </si>
  <si>
    <t>Kapitálové výdavky spolu obec</t>
  </si>
  <si>
    <t>Kapitálové výdavky - ŠJ</t>
  </si>
  <si>
    <t>Kapitálové výdavky škola</t>
  </si>
  <si>
    <t>rok 2018</t>
  </si>
  <si>
    <t xml:space="preserve">Vratky </t>
  </si>
  <si>
    <t>0111</t>
  </si>
  <si>
    <t>Tuzemské BT - Regionálna zamest.§50j, §54</t>
  </si>
  <si>
    <t xml:space="preserve">Tuzemské BT - učebnice </t>
  </si>
  <si>
    <t>Tuzemské BT -  REGOB</t>
  </si>
  <si>
    <t>Materiál</t>
  </si>
  <si>
    <t xml:space="preserve">Nákup pozemkov </t>
  </si>
  <si>
    <t>0820</t>
  </si>
  <si>
    <t xml:space="preserve">Príspevok súkromná škôlka Lienka </t>
  </si>
  <si>
    <t>Tuzemské BT -  VP MŠ</t>
  </si>
  <si>
    <t>0960</t>
  </si>
  <si>
    <t>0911</t>
  </si>
  <si>
    <t>1020</t>
  </si>
  <si>
    <t>rok 2019</t>
  </si>
  <si>
    <t>Odvody</t>
  </si>
  <si>
    <t xml:space="preserve">Cestovné náhrady </t>
  </si>
  <si>
    <t>717</t>
  </si>
  <si>
    <t>716</t>
  </si>
  <si>
    <t xml:space="preserve">Cesty Starý mlyn </t>
  </si>
  <si>
    <t>Rekonštrukcia mosta</t>
  </si>
  <si>
    <t>0912</t>
  </si>
  <si>
    <t xml:space="preserve">Realizácia nových ciest </t>
  </si>
  <si>
    <t>Relácie v MR, DS</t>
  </si>
  <si>
    <t>Tuzemské BT - DPO SR</t>
  </si>
  <si>
    <t xml:space="preserve">Tuzemské BT -  Register adries </t>
  </si>
  <si>
    <t>Materiál VZP</t>
  </si>
  <si>
    <t>rok 2020</t>
  </si>
  <si>
    <t>1AC1</t>
  </si>
  <si>
    <t>1AC2</t>
  </si>
  <si>
    <t xml:space="preserve">Z náhrad poistného plnenia </t>
  </si>
  <si>
    <t>Pransfer na PN</t>
  </si>
  <si>
    <t>Stravné</t>
  </si>
  <si>
    <t xml:space="preserve">Tuzemské BT - Škola v prírode </t>
  </si>
  <si>
    <t xml:space="preserve">Nájomné za prenájom </t>
  </si>
  <si>
    <t xml:space="preserve">Ochrana prírody a krajiny </t>
  </si>
  <si>
    <t>0540</t>
  </si>
  <si>
    <t>Peter Kružel</t>
  </si>
  <si>
    <t xml:space="preserve">starosta obce </t>
  </si>
  <si>
    <t>rok 2021</t>
  </si>
  <si>
    <t>Nájomné za nájom pozemku</t>
  </si>
  <si>
    <t>513001</t>
  </si>
  <si>
    <t>Tuzemské úvery bankové -krátkod./Zvýšenie kapacity MŠ/</t>
  </si>
  <si>
    <t>Energie</t>
  </si>
  <si>
    <t>Tuzemské BT - asistent učiteľa</t>
  </si>
  <si>
    <t xml:space="preserve">Parkovisko pred obecným úradom </t>
  </si>
  <si>
    <t xml:space="preserve">Rozšírenie vodovodu a kanalizácie </t>
  </si>
  <si>
    <t xml:space="preserve">Dažďová kanalizácia </t>
  </si>
  <si>
    <t>rok 2022</t>
  </si>
  <si>
    <t xml:space="preserve">Zvýšenie kapacity MŠ </t>
  </si>
  <si>
    <t xml:space="preserve">Rekonštukcia požiarnej zbrojnice </t>
  </si>
  <si>
    <t>Prijaté finančné zábezpeky</t>
  </si>
  <si>
    <t xml:space="preserve">Postavme deťom ihrisko </t>
  </si>
  <si>
    <t>Zvýšenie kapacity MŠ v obci Vavrečka</t>
  </si>
  <si>
    <t>Zvýšenie kapacity MŠ-vnút.vybavenie</t>
  </si>
  <si>
    <t>Projektová dokumentácia Zberný dvor</t>
  </si>
  <si>
    <t>Detské ihrisko / Úrad vlády</t>
  </si>
  <si>
    <t>Územný plán zmeny a doplnky č.1</t>
  </si>
  <si>
    <t>Nákup kosačky</t>
  </si>
  <si>
    <t>Verejné osvetlenie kaplička</t>
  </si>
  <si>
    <t>Studňa ihrisko</t>
  </si>
  <si>
    <t>Rekonštrukcia ihriska /vláknob.doska/</t>
  </si>
  <si>
    <t>Rekuperácia KD</t>
  </si>
  <si>
    <t>Detské ihrisko</t>
  </si>
  <si>
    <t>Rekonštrukcia PZ</t>
  </si>
  <si>
    <t xml:space="preserve">Nákup požiarneho vozidla </t>
  </si>
  <si>
    <t>Vrátené finančné zábezpeky</t>
  </si>
  <si>
    <t>Transfer PN</t>
  </si>
  <si>
    <t>Nákup bytu CANSTAV</t>
  </si>
  <si>
    <t>Oplotenie MŠ, pieskovisko</t>
  </si>
  <si>
    <t xml:space="preserve">Cesta MŠ </t>
  </si>
  <si>
    <t>PD / kanalizacia družstevná cesta/</t>
  </si>
  <si>
    <t>Lávka pre peších</t>
  </si>
  <si>
    <t>Rekonštrukcia parku pred OcÚ</t>
  </si>
  <si>
    <t xml:space="preserve">Modernizácia miestneho rozhlasu </t>
  </si>
  <si>
    <t>Nákup osobného mot.vozidla</t>
  </si>
  <si>
    <t>oplotenie MŠ, pieskovisko</t>
  </si>
  <si>
    <t>Rekonštrukcia potoka</t>
  </si>
  <si>
    <t>Odvodňovací kanál pri miestnej kom.</t>
  </si>
  <si>
    <t>rok 2023</t>
  </si>
  <si>
    <t>Primárne vzdelávanie  ZŠ</t>
  </si>
  <si>
    <t>Predprimárne vzdelávanie MŠ</t>
  </si>
  <si>
    <t>Civilná obrana</t>
  </si>
  <si>
    <t>0220</t>
  </si>
  <si>
    <t>Tuzemské BT - Životné prostredie</t>
  </si>
  <si>
    <t>Tuzemské BT - Cestná doprava a pozemné komunikácie</t>
  </si>
  <si>
    <t xml:space="preserve">Tuzemské BT - Environmentálny fond </t>
  </si>
  <si>
    <t>Tuzemské BT - Štatistický úrad SODB</t>
  </si>
  <si>
    <t>Tuzemské BT - záchranné práce</t>
  </si>
  <si>
    <t>514002</t>
  </si>
  <si>
    <t>Príjmové fin.operácie RO- obedy zadarmo</t>
  </si>
  <si>
    <t>453</t>
  </si>
  <si>
    <t>131J</t>
  </si>
  <si>
    <t>Tuzemské BT - obedy /zadarmo/</t>
  </si>
  <si>
    <t>Tuzemské BT - ZŠ VP</t>
  </si>
  <si>
    <t>Tuzemské BT - ZŠ - prenesené kompetencie</t>
  </si>
  <si>
    <t>714</t>
  </si>
  <si>
    <t>Rekonštrukcia autobusovej zastávky</t>
  </si>
  <si>
    <t>Chodník okolo hlavnej cesty II/520</t>
  </si>
  <si>
    <t>Oplotenie základnej školy</t>
  </si>
  <si>
    <t>456002</t>
  </si>
  <si>
    <t>Návratná finančná výpomoc/MF SR/</t>
  </si>
  <si>
    <t>Nákup kompostérov</t>
  </si>
  <si>
    <t xml:space="preserve">Návrh rozpočtu zvesený dňa  </t>
  </si>
  <si>
    <t xml:space="preserve">Rozpočet schválený </t>
  </si>
  <si>
    <t>Chodník pri parku</t>
  </si>
  <si>
    <t xml:space="preserve">Prenájom rohoží </t>
  </si>
  <si>
    <t xml:space="preserve">Mzdy odmena VZP -  </t>
  </si>
  <si>
    <t>72f</t>
  </si>
  <si>
    <t xml:space="preserve">Stravovanie - potraviny </t>
  </si>
  <si>
    <t>Príjmy RO s právnou sub. - potraviny</t>
  </si>
  <si>
    <t>Návrh rozpočtu vyvesený dňa  26.11.2020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</si>
</sst>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\ [$€-1]"/>
    <numFmt numFmtId="183" formatCode="[$-41B]d\.\ mmmm\ yyyy"/>
    <numFmt numFmtId="184" formatCode="#,##0.000"/>
    <numFmt numFmtId="185" formatCode="#,##0.0"/>
    <numFmt numFmtId="186" formatCode="0.0"/>
    <numFmt numFmtId="187" formatCode="0.000"/>
    <numFmt numFmtId="188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Border="1" applyAlignment="1">
      <alignment horizontal="center"/>
    </xf>
    <xf numFmtId="3" fontId="0" fillId="33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3" fontId="3" fillId="36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3" fillId="35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 wrapText="1"/>
    </xf>
    <xf numFmtId="3" fontId="3" fillId="37" borderId="10" xfId="0" applyNumberFormat="1" applyFont="1" applyFill="1" applyBorder="1" applyAlignment="1">
      <alignment horizontal="center" wrapText="1"/>
    </xf>
    <xf numFmtId="0" fontId="0" fillId="38" borderId="0" xfId="0" applyFill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9" borderId="1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0" fillId="37" borderId="10" xfId="0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39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right" wrapText="1"/>
    </xf>
    <xf numFmtId="0" fontId="3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3" fillId="40" borderId="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ont="1" applyFill="1" applyBorder="1" applyAlignment="1">
      <alignment/>
    </xf>
    <xf numFmtId="3" fontId="3" fillId="40" borderId="0" xfId="0" applyNumberFormat="1" applyFont="1" applyFill="1" applyBorder="1" applyAlignment="1">
      <alignment horizontal="center"/>
    </xf>
    <xf numFmtId="49" fontId="0" fillId="40" borderId="0" xfId="0" applyNumberFormat="1" applyFill="1" applyBorder="1" applyAlignment="1">
      <alignment/>
    </xf>
    <xf numFmtId="0" fontId="3" fillId="40" borderId="0" xfId="0" applyFont="1" applyFill="1" applyBorder="1" applyAlignment="1">
      <alignment horizontal="left"/>
    </xf>
    <xf numFmtId="0" fontId="0" fillId="40" borderId="0" xfId="0" applyFont="1" applyFill="1" applyBorder="1" applyAlignment="1">
      <alignment horizontal="left"/>
    </xf>
    <xf numFmtId="49" fontId="3" fillId="40" borderId="0" xfId="0" applyNumberFormat="1" applyFont="1" applyFill="1" applyBorder="1" applyAlignment="1">
      <alignment horizontal="left"/>
    </xf>
    <xf numFmtId="49" fontId="3" fillId="40" borderId="0" xfId="0" applyNumberFormat="1" applyFont="1" applyFill="1" applyBorder="1" applyAlignment="1">
      <alignment horizontal="center"/>
    </xf>
    <xf numFmtId="0" fontId="3" fillId="40" borderId="0" xfId="0" applyFont="1" applyFill="1" applyAlignment="1">
      <alignment/>
    </xf>
    <xf numFmtId="182" fontId="2" fillId="40" borderId="10" xfId="0" applyNumberFormat="1" applyFont="1" applyFill="1" applyBorder="1" applyAlignment="1">
      <alignment/>
    </xf>
    <xf numFmtId="182" fontId="0" fillId="40" borderId="10" xfId="0" applyNumberFormat="1" applyFill="1" applyBorder="1" applyAlignment="1">
      <alignment/>
    </xf>
    <xf numFmtId="0" fontId="2" fillId="40" borderId="10" xfId="0" applyFont="1" applyFill="1" applyBorder="1" applyAlignment="1">
      <alignment/>
    </xf>
    <xf numFmtId="182" fontId="0" fillId="40" borderId="0" xfId="0" applyNumberFormat="1" applyFill="1" applyAlignment="1">
      <alignment/>
    </xf>
    <xf numFmtId="0" fontId="3" fillId="34" borderId="12" xfId="0" applyFont="1" applyFill="1" applyBorder="1" applyAlignment="1">
      <alignment/>
    </xf>
    <xf numFmtId="0" fontId="0" fillId="41" borderId="11" xfId="0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 wrapText="1"/>
    </xf>
    <xf numFmtId="3" fontId="3" fillId="41" borderId="10" xfId="0" applyNumberFormat="1" applyFont="1" applyFill="1" applyBorder="1" applyAlignment="1">
      <alignment horizontal="center" wrapText="1"/>
    </xf>
    <xf numFmtId="49" fontId="3" fillId="41" borderId="10" xfId="0" applyNumberFormat="1" applyFont="1" applyFill="1" applyBorder="1" applyAlignment="1">
      <alignment horizontal="center" wrapText="1"/>
    </xf>
    <xf numFmtId="3" fontId="3" fillId="41" borderId="10" xfId="0" applyNumberFormat="1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left" vertical="center"/>
    </xf>
    <xf numFmtId="49" fontId="0" fillId="0" borderId="13" xfId="0" applyNumberFormat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3" fillId="41" borderId="14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/>
    </xf>
    <xf numFmtId="0" fontId="0" fillId="41" borderId="14" xfId="0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3" fontId="45" fillId="40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3" fontId="0" fillId="16" borderId="10" xfId="0" applyNumberFormat="1" applyFont="1" applyFill="1" applyBorder="1" applyAlignment="1">
      <alignment/>
    </xf>
    <xf numFmtId="0" fontId="3" fillId="16" borderId="10" xfId="0" applyFont="1" applyFill="1" applyBorder="1" applyAlignment="1">
      <alignment/>
    </xf>
    <xf numFmtId="3" fontId="3" fillId="16" borderId="10" xfId="0" applyNumberFormat="1" applyFont="1" applyFill="1" applyBorder="1" applyAlignment="1">
      <alignment/>
    </xf>
    <xf numFmtId="49" fontId="0" fillId="16" borderId="10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40" borderId="10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3" fontId="0" fillId="40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4" borderId="18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39" borderId="14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3" fillId="37" borderId="14" xfId="0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5" xfId="0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Border="1" applyAlignment="1">
      <alignment/>
    </xf>
    <xf numFmtId="49" fontId="3" fillId="38" borderId="14" xfId="0" applyNumberFormat="1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15" xfId="0" applyFill="1" applyBorder="1" applyAlignment="1">
      <alignment/>
    </xf>
    <xf numFmtId="0" fontId="3" fillId="16" borderId="14" xfId="0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15" xfId="0" applyFill="1" applyBorder="1" applyAlignment="1">
      <alignment/>
    </xf>
    <xf numFmtId="0" fontId="3" fillId="16" borderId="19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49" fontId="3" fillId="37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49" fontId="3" fillId="4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view="pageLayout" workbookViewId="0" topLeftCell="A34">
      <selection activeCell="A64" sqref="A64:C64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46.00390625" style="0" customWidth="1"/>
    <col min="4" max="4" width="12.28125" style="17" customWidth="1"/>
    <col min="5" max="5" width="10.421875" style="0" customWidth="1"/>
    <col min="6" max="6" width="11.57421875" style="0" customWidth="1"/>
    <col min="7" max="7" width="10.8515625" style="0" customWidth="1"/>
    <col min="8" max="8" width="10.140625" style="0" bestFit="1" customWidth="1"/>
    <col min="9" max="9" width="11.7109375" style="0" bestFit="1" customWidth="1"/>
    <col min="10" max="10" width="10.140625" style="0" bestFit="1" customWidth="1"/>
  </cols>
  <sheetData>
    <row r="1" spans="1:10" ht="15">
      <c r="A1" s="142" t="s">
        <v>90</v>
      </c>
      <c r="B1" s="143"/>
      <c r="C1" s="143"/>
      <c r="D1" s="143"/>
      <c r="E1" s="35"/>
      <c r="F1" s="35"/>
      <c r="G1" s="35"/>
      <c r="H1" s="35"/>
      <c r="I1" s="35"/>
      <c r="J1" s="35"/>
    </row>
    <row r="2" spans="1:4" ht="12.75">
      <c r="A2" s="9"/>
      <c r="B2" s="10"/>
      <c r="C2" s="10"/>
      <c r="D2" s="14"/>
    </row>
    <row r="3" spans="1:10" ht="14.25" customHeight="1">
      <c r="A3" s="144" t="s">
        <v>20</v>
      </c>
      <c r="B3" s="144" t="s">
        <v>21</v>
      </c>
      <c r="C3" s="144" t="s">
        <v>22</v>
      </c>
      <c r="D3" s="32" t="s">
        <v>122</v>
      </c>
      <c r="E3" s="32" t="s">
        <v>136</v>
      </c>
      <c r="F3" s="33" t="s">
        <v>149</v>
      </c>
      <c r="G3" s="33" t="s">
        <v>149</v>
      </c>
      <c r="H3" s="32" t="s">
        <v>161</v>
      </c>
      <c r="I3" s="32" t="s">
        <v>170</v>
      </c>
      <c r="J3" s="32" t="s">
        <v>201</v>
      </c>
    </row>
    <row r="4" spans="1:10" ht="27" customHeight="1">
      <c r="A4" s="145"/>
      <c r="B4" s="145"/>
      <c r="C4" s="145"/>
      <c r="D4" s="34" t="s">
        <v>39</v>
      </c>
      <c r="E4" s="34" t="s">
        <v>39</v>
      </c>
      <c r="F4" s="33" t="s">
        <v>37</v>
      </c>
      <c r="G4" s="33" t="s">
        <v>44</v>
      </c>
      <c r="H4" s="32" t="s">
        <v>38</v>
      </c>
      <c r="I4" s="32" t="s">
        <v>38</v>
      </c>
      <c r="J4" s="32" t="s">
        <v>38</v>
      </c>
    </row>
    <row r="5" spans="1:10" ht="27" customHeight="1">
      <c r="A5" s="93"/>
      <c r="B5" s="93"/>
      <c r="C5" s="93" t="s">
        <v>104</v>
      </c>
      <c r="D5" s="107">
        <f aca="true" t="shared" si="0" ref="D5:J5">SUM(D6:D25)</f>
        <v>235318</v>
      </c>
      <c r="E5" s="107">
        <f t="shared" si="0"/>
        <v>289683</v>
      </c>
      <c r="F5" s="107">
        <f t="shared" si="0"/>
        <v>295486</v>
      </c>
      <c r="G5" s="107">
        <f t="shared" si="0"/>
        <v>310846</v>
      </c>
      <c r="H5" s="107">
        <f t="shared" si="0"/>
        <v>293352</v>
      </c>
      <c r="I5" s="107">
        <f t="shared" si="0"/>
        <v>293352</v>
      </c>
      <c r="J5" s="107">
        <f t="shared" si="0"/>
        <v>293352</v>
      </c>
    </row>
    <row r="6" spans="1:10" ht="12.75">
      <c r="A6" s="1">
        <v>111</v>
      </c>
      <c r="B6" s="1">
        <v>312001</v>
      </c>
      <c r="C6" s="7" t="s">
        <v>209</v>
      </c>
      <c r="D6" s="108">
        <v>0</v>
      </c>
      <c r="E6" s="108">
        <v>0</v>
      </c>
      <c r="F6" s="108">
        <v>0</v>
      </c>
      <c r="G6" s="108">
        <v>2884</v>
      </c>
      <c r="H6" s="108">
        <v>0</v>
      </c>
      <c r="I6" s="108">
        <v>0</v>
      </c>
      <c r="J6" s="108">
        <v>0</v>
      </c>
    </row>
    <row r="7" spans="1:10" ht="12.75">
      <c r="A7" s="1">
        <v>111</v>
      </c>
      <c r="B7" s="1">
        <v>312001</v>
      </c>
      <c r="C7" s="1" t="s">
        <v>146</v>
      </c>
      <c r="D7" s="108">
        <v>3000</v>
      </c>
      <c r="E7" s="108">
        <v>3000</v>
      </c>
      <c r="F7" s="108">
        <v>3000</v>
      </c>
      <c r="G7" s="108">
        <v>3000</v>
      </c>
      <c r="H7" s="108">
        <v>3000</v>
      </c>
      <c r="I7" s="108">
        <v>3000</v>
      </c>
      <c r="J7" s="108">
        <v>3000</v>
      </c>
    </row>
    <row r="8" spans="1:10" ht="12.75">
      <c r="A8" s="1">
        <v>111</v>
      </c>
      <c r="B8" s="1">
        <v>312001</v>
      </c>
      <c r="C8" s="7" t="s">
        <v>114</v>
      </c>
      <c r="D8" s="108">
        <v>539</v>
      </c>
      <c r="E8" s="108">
        <v>1671</v>
      </c>
      <c r="F8" s="108">
        <v>0</v>
      </c>
      <c r="G8" s="108">
        <v>1671</v>
      </c>
      <c r="H8" s="108">
        <v>0</v>
      </c>
      <c r="I8" s="108">
        <v>0</v>
      </c>
      <c r="J8" s="108">
        <v>0</v>
      </c>
    </row>
    <row r="9" spans="1:10" ht="12.75">
      <c r="A9" s="1">
        <v>111</v>
      </c>
      <c r="B9" s="1">
        <v>312001</v>
      </c>
      <c r="C9" s="1" t="s">
        <v>147</v>
      </c>
      <c r="D9" s="108">
        <v>34</v>
      </c>
      <c r="E9" s="108">
        <v>30</v>
      </c>
      <c r="F9" s="108">
        <v>35</v>
      </c>
      <c r="G9" s="108">
        <v>32</v>
      </c>
      <c r="H9" s="108">
        <v>32</v>
      </c>
      <c r="I9" s="108">
        <v>32</v>
      </c>
      <c r="J9" s="108">
        <v>32</v>
      </c>
    </row>
    <row r="10" spans="1:10" ht="12.75">
      <c r="A10" s="1">
        <v>111</v>
      </c>
      <c r="B10" s="1">
        <v>312001</v>
      </c>
      <c r="C10" s="1" t="s">
        <v>127</v>
      </c>
      <c r="D10" s="108">
        <v>483</v>
      </c>
      <c r="E10" s="108">
        <v>496</v>
      </c>
      <c r="F10" s="108">
        <v>496</v>
      </c>
      <c r="G10" s="108">
        <v>513</v>
      </c>
      <c r="H10" s="108">
        <v>513</v>
      </c>
      <c r="I10" s="108">
        <v>513</v>
      </c>
      <c r="J10" s="108">
        <v>513</v>
      </c>
    </row>
    <row r="11" spans="1:10" ht="12.75">
      <c r="A11" s="1">
        <v>111</v>
      </c>
      <c r="B11" s="1">
        <v>312001</v>
      </c>
      <c r="C11" s="7" t="s">
        <v>206</v>
      </c>
      <c r="D11" s="108">
        <v>122</v>
      </c>
      <c r="E11" s="108">
        <v>130</v>
      </c>
      <c r="F11" s="108">
        <v>125</v>
      </c>
      <c r="G11" s="108">
        <v>125</v>
      </c>
      <c r="H11" s="108">
        <v>125</v>
      </c>
      <c r="I11" s="108">
        <v>125</v>
      </c>
      <c r="J11" s="108">
        <v>125</v>
      </c>
    </row>
    <row r="12" spans="1:10" ht="12.75">
      <c r="A12" s="1">
        <v>111</v>
      </c>
      <c r="B12" s="1">
        <v>312001</v>
      </c>
      <c r="C12" s="7" t="s">
        <v>207</v>
      </c>
      <c r="D12" s="108">
        <v>79</v>
      </c>
      <c r="E12" s="108">
        <v>75</v>
      </c>
      <c r="F12" s="108">
        <v>65</v>
      </c>
      <c r="G12" s="108">
        <v>65</v>
      </c>
      <c r="H12" s="108">
        <v>65</v>
      </c>
      <c r="I12" s="108">
        <v>65</v>
      </c>
      <c r="J12" s="108">
        <v>65</v>
      </c>
    </row>
    <row r="13" spans="1:10" ht="12.75">
      <c r="A13" s="1">
        <v>111</v>
      </c>
      <c r="B13" s="1">
        <v>312001</v>
      </c>
      <c r="C13" s="7" t="s">
        <v>210</v>
      </c>
      <c r="D13" s="108">
        <v>0</v>
      </c>
      <c r="E13" s="108">
        <v>3956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</row>
    <row r="14" spans="1:10" ht="12.75">
      <c r="A14" s="1">
        <v>111</v>
      </c>
      <c r="B14" s="1">
        <v>312002</v>
      </c>
      <c r="C14" s="7" t="s">
        <v>208</v>
      </c>
      <c r="D14" s="109">
        <v>0</v>
      </c>
      <c r="E14" s="109">
        <v>0</v>
      </c>
      <c r="F14" s="108">
        <v>0</v>
      </c>
      <c r="G14" s="108">
        <v>1960</v>
      </c>
      <c r="H14" s="108">
        <v>0</v>
      </c>
      <c r="I14" s="108">
        <v>0</v>
      </c>
      <c r="J14" s="108">
        <v>0</v>
      </c>
    </row>
    <row r="15" spans="1:10" ht="12.75">
      <c r="A15" s="1">
        <v>111</v>
      </c>
      <c r="B15" s="1">
        <v>312012</v>
      </c>
      <c r="C15" s="7" t="s">
        <v>217</v>
      </c>
      <c r="D15" s="108">
        <v>211274</v>
      </c>
      <c r="E15" s="108">
        <v>251879</v>
      </c>
      <c r="F15" s="108">
        <v>253874</v>
      </c>
      <c r="G15" s="108">
        <v>273841</v>
      </c>
      <c r="H15" s="108">
        <v>272441</v>
      </c>
      <c r="I15" s="108">
        <v>272441</v>
      </c>
      <c r="J15" s="108">
        <v>272441</v>
      </c>
    </row>
    <row r="16" spans="1:10" ht="12.75">
      <c r="A16" s="1">
        <v>111</v>
      </c>
      <c r="B16" s="1">
        <v>312012</v>
      </c>
      <c r="C16" s="7" t="s">
        <v>216</v>
      </c>
      <c r="D16" s="108">
        <v>2720</v>
      </c>
      <c r="E16" s="108">
        <v>2752</v>
      </c>
      <c r="F16" s="108">
        <v>2816</v>
      </c>
      <c r="G16" s="108">
        <v>2643</v>
      </c>
      <c r="H16" s="108">
        <v>2643</v>
      </c>
      <c r="I16" s="108">
        <v>2643</v>
      </c>
      <c r="J16" s="108">
        <v>2643</v>
      </c>
    </row>
    <row r="17" spans="1:10" ht="12.75">
      <c r="A17" s="1">
        <v>111</v>
      </c>
      <c r="B17" s="1">
        <v>312012</v>
      </c>
      <c r="C17" s="7" t="s">
        <v>132</v>
      </c>
      <c r="D17" s="108">
        <v>3959</v>
      </c>
      <c r="E17" s="108">
        <v>2719</v>
      </c>
      <c r="F17" s="108">
        <v>2080</v>
      </c>
      <c r="G17" s="108">
        <v>3137</v>
      </c>
      <c r="H17" s="108">
        <v>3137</v>
      </c>
      <c r="I17" s="108">
        <v>3137</v>
      </c>
      <c r="J17" s="108">
        <v>3137</v>
      </c>
    </row>
    <row r="18" spans="1:10" ht="12.75">
      <c r="A18" s="1">
        <v>111</v>
      </c>
      <c r="B18" s="1">
        <v>312012</v>
      </c>
      <c r="C18" s="1" t="s">
        <v>155</v>
      </c>
      <c r="D18" s="108">
        <v>3500</v>
      </c>
      <c r="E18" s="108">
        <v>3500</v>
      </c>
      <c r="F18" s="108">
        <v>3500</v>
      </c>
      <c r="G18" s="108">
        <v>0</v>
      </c>
      <c r="H18" s="108">
        <v>3500</v>
      </c>
      <c r="I18" s="108">
        <v>3500</v>
      </c>
      <c r="J18" s="108">
        <v>3500</v>
      </c>
    </row>
    <row r="19" spans="1:10" ht="12.75">
      <c r="A19" s="1">
        <v>111</v>
      </c>
      <c r="B19" s="1">
        <v>312012</v>
      </c>
      <c r="C19" s="1" t="s">
        <v>36</v>
      </c>
      <c r="D19" s="108">
        <v>0</v>
      </c>
      <c r="E19" s="108">
        <v>73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</row>
    <row r="20" spans="1:10" ht="12.75">
      <c r="A20" s="1">
        <v>111</v>
      </c>
      <c r="B20" s="1">
        <v>312012</v>
      </c>
      <c r="C20" s="1" t="s">
        <v>166</v>
      </c>
      <c r="D20" s="108">
        <v>5040</v>
      </c>
      <c r="E20" s="108">
        <v>5914</v>
      </c>
      <c r="F20" s="108">
        <v>5914</v>
      </c>
      <c r="G20" s="108">
        <v>7315</v>
      </c>
      <c r="H20" s="108">
        <v>7315</v>
      </c>
      <c r="I20" s="108">
        <v>7315</v>
      </c>
      <c r="J20" s="108">
        <v>7315</v>
      </c>
    </row>
    <row r="21" spans="1:10" ht="12.75">
      <c r="A21" s="1">
        <v>111</v>
      </c>
      <c r="B21" s="1">
        <v>312012</v>
      </c>
      <c r="C21" s="1" t="s">
        <v>126</v>
      </c>
      <c r="D21" s="108">
        <v>73</v>
      </c>
      <c r="E21" s="108">
        <v>581</v>
      </c>
      <c r="F21" s="108">
        <v>581</v>
      </c>
      <c r="G21" s="108">
        <v>2784</v>
      </c>
      <c r="H21" s="108">
        <v>581</v>
      </c>
      <c r="I21" s="108">
        <v>581</v>
      </c>
      <c r="J21" s="108">
        <v>581</v>
      </c>
    </row>
    <row r="22" spans="1:10" ht="12.75">
      <c r="A22" s="1">
        <v>111</v>
      </c>
      <c r="B22" s="1">
        <v>312012</v>
      </c>
      <c r="C22" s="7" t="s">
        <v>215</v>
      </c>
      <c r="D22" s="108">
        <v>0</v>
      </c>
      <c r="E22" s="108">
        <v>12624</v>
      </c>
      <c r="F22" s="108">
        <v>23000</v>
      </c>
      <c r="G22" s="108">
        <v>0</v>
      </c>
      <c r="H22" s="108">
        <v>0</v>
      </c>
      <c r="I22" s="108">
        <v>0</v>
      </c>
      <c r="J22" s="108">
        <v>0</v>
      </c>
    </row>
    <row r="23" spans="1:10" ht="12.75">
      <c r="A23" s="1" t="s">
        <v>150</v>
      </c>
      <c r="B23" s="1">
        <v>312001</v>
      </c>
      <c r="C23" s="1" t="s">
        <v>125</v>
      </c>
      <c r="D23" s="108">
        <v>3623</v>
      </c>
      <c r="E23" s="108">
        <v>283</v>
      </c>
      <c r="F23" s="108">
        <v>0</v>
      </c>
      <c r="G23" s="108">
        <v>9245</v>
      </c>
      <c r="H23" s="108">
        <v>0</v>
      </c>
      <c r="I23" s="108">
        <v>0</v>
      </c>
      <c r="J23" s="108">
        <v>0</v>
      </c>
    </row>
    <row r="24" spans="1:10" ht="12.75">
      <c r="A24" s="1" t="s">
        <v>151</v>
      </c>
      <c r="B24" s="1">
        <v>312001</v>
      </c>
      <c r="C24" s="1" t="s">
        <v>125</v>
      </c>
      <c r="D24" s="108">
        <v>872</v>
      </c>
      <c r="E24" s="108">
        <v>0</v>
      </c>
      <c r="F24" s="108">
        <v>0</v>
      </c>
      <c r="G24" s="108">
        <v>1631</v>
      </c>
      <c r="H24" s="108">
        <v>0</v>
      </c>
      <c r="I24" s="108">
        <v>0</v>
      </c>
      <c r="J24" s="108">
        <v>0</v>
      </c>
    </row>
    <row r="25" spans="1:10" ht="12.75">
      <c r="A25" s="1"/>
      <c r="B25" s="1"/>
      <c r="C25" s="1"/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</row>
    <row r="26" spans="1:10" ht="12.75">
      <c r="A26" s="31">
        <v>41</v>
      </c>
      <c r="B26" s="31" t="s">
        <v>18</v>
      </c>
      <c r="C26" s="31" t="s">
        <v>12</v>
      </c>
      <c r="D26" s="110">
        <f aca="true" t="shared" si="1" ref="D26:J26">SUM(D27:D32)</f>
        <v>714430</v>
      </c>
      <c r="E26" s="110">
        <f t="shared" si="1"/>
        <v>790219</v>
      </c>
      <c r="F26" s="110">
        <f t="shared" si="1"/>
        <v>823450</v>
      </c>
      <c r="G26" s="110">
        <f t="shared" si="1"/>
        <v>813885</v>
      </c>
      <c r="H26" s="110">
        <f t="shared" si="1"/>
        <v>828885</v>
      </c>
      <c r="I26" s="110">
        <f t="shared" si="1"/>
        <v>828885</v>
      </c>
      <c r="J26" s="110">
        <f t="shared" si="1"/>
        <v>828885</v>
      </c>
    </row>
    <row r="27" spans="1:10" ht="12.75">
      <c r="A27" s="1">
        <v>41</v>
      </c>
      <c r="B27" s="1">
        <v>111003</v>
      </c>
      <c r="C27" s="1" t="s">
        <v>0</v>
      </c>
      <c r="D27" s="108">
        <v>646131</v>
      </c>
      <c r="E27" s="108">
        <v>712632</v>
      </c>
      <c r="F27" s="108">
        <v>756000</v>
      </c>
      <c r="G27" s="108">
        <v>740000</v>
      </c>
      <c r="H27" s="108">
        <v>755000</v>
      </c>
      <c r="I27" s="108">
        <v>755000</v>
      </c>
      <c r="J27" s="108">
        <v>755000</v>
      </c>
    </row>
    <row r="28" spans="1:10" ht="12.75">
      <c r="A28" s="1">
        <v>41</v>
      </c>
      <c r="B28" s="1">
        <v>121001</v>
      </c>
      <c r="C28" s="1" t="s">
        <v>13</v>
      </c>
      <c r="D28" s="108">
        <v>0</v>
      </c>
      <c r="E28" s="108">
        <v>5000</v>
      </c>
      <c r="F28" s="108">
        <v>5000</v>
      </c>
      <c r="G28" s="108">
        <v>7500</v>
      </c>
      <c r="H28" s="108">
        <v>7500</v>
      </c>
      <c r="I28" s="108">
        <v>7500</v>
      </c>
      <c r="J28" s="108">
        <v>7500</v>
      </c>
    </row>
    <row r="29" spans="1:10" ht="12.75">
      <c r="A29" s="1">
        <v>41</v>
      </c>
      <c r="B29" s="1">
        <v>121002</v>
      </c>
      <c r="C29" s="1" t="s">
        <v>14</v>
      </c>
      <c r="D29" s="108">
        <v>32488</v>
      </c>
      <c r="E29" s="108">
        <v>32352</v>
      </c>
      <c r="F29" s="108">
        <v>27000</v>
      </c>
      <c r="G29" s="108">
        <v>29000</v>
      </c>
      <c r="H29" s="108">
        <v>29000</v>
      </c>
      <c r="I29" s="108">
        <v>29000</v>
      </c>
      <c r="J29" s="108">
        <v>29000</v>
      </c>
    </row>
    <row r="30" spans="1:10" ht="12.75">
      <c r="A30" s="1">
        <v>41</v>
      </c>
      <c r="B30" s="1">
        <v>133001</v>
      </c>
      <c r="C30" s="1" t="s">
        <v>15</v>
      </c>
      <c r="D30" s="108">
        <v>495</v>
      </c>
      <c r="E30" s="108">
        <v>445</v>
      </c>
      <c r="F30" s="108">
        <v>420</v>
      </c>
      <c r="G30" s="108">
        <v>375</v>
      </c>
      <c r="H30" s="108">
        <v>375</v>
      </c>
      <c r="I30" s="108">
        <v>375</v>
      </c>
      <c r="J30" s="108">
        <v>375</v>
      </c>
    </row>
    <row r="31" spans="1:10" ht="12.75">
      <c r="A31" s="1">
        <v>41</v>
      </c>
      <c r="B31" s="1">
        <v>133012</v>
      </c>
      <c r="C31" s="1" t="s">
        <v>31</v>
      </c>
      <c r="D31" s="108">
        <v>20</v>
      </c>
      <c r="E31" s="108">
        <v>20</v>
      </c>
      <c r="F31" s="108">
        <v>30</v>
      </c>
      <c r="G31" s="108">
        <v>10</v>
      </c>
      <c r="H31" s="108">
        <v>10</v>
      </c>
      <c r="I31" s="108">
        <v>10</v>
      </c>
      <c r="J31" s="108">
        <v>10</v>
      </c>
    </row>
    <row r="32" spans="1:10" ht="12.75">
      <c r="A32" s="1">
        <v>41</v>
      </c>
      <c r="B32" s="1">
        <v>133013</v>
      </c>
      <c r="C32" s="1" t="s">
        <v>16</v>
      </c>
      <c r="D32" s="108">
        <v>35296</v>
      </c>
      <c r="E32" s="108">
        <v>39770</v>
      </c>
      <c r="F32" s="108">
        <v>35000</v>
      </c>
      <c r="G32" s="108">
        <v>37000</v>
      </c>
      <c r="H32" s="108">
        <v>37000</v>
      </c>
      <c r="I32" s="108">
        <v>37000</v>
      </c>
      <c r="J32" s="108">
        <v>37000</v>
      </c>
    </row>
    <row r="33" spans="1:10" ht="12.75">
      <c r="A33" s="31">
        <v>41</v>
      </c>
      <c r="B33" s="31" t="s">
        <v>19</v>
      </c>
      <c r="C33" s="31" t="s">
        <v>17</v>
      </c>
      <c r="D33" s="110">
        <f aca="true" t="shared" si="2" ref="D33:J33">SUM(D34:D41)</f>
        <v>31386</v>
      </c>
      <c r="E33" s="110">
        <f t="shared" si="2"/>
        <v>41390</v>
      </c>
      <c r="F33" s="110">
        <f t="shared" si="2"/>
        <v>19125</v>
      </c>
      <c r="G33" s="110">
        <f t="shared" si="2"/>
        <v>24185</v>
      </c>
      <c r="H33" s="110">
        <f t="shared" si="2"/>
        <v>14622</v>
      </c>
      <c r="I33" s="110">
        <f t="shared" si="2"/>
        <v>14622</v>
      </c>
      <c r="J33" s="110">
        <f t="shared" si="2"/>
        <v>14622</v>
      </c>
    </row>
    <row r="34" spans="1:10" ht="12.75">
      <c r="A34" s="27">
        <v>41</v>
      </c>
      <c r="B34" s="27">
        <v>212002</v>
      </c>
      <c r="C34" s="27" t="s">
        <v>32</v>
      </c>
      <c r="D34" s="109">
        <v>112</v>
      </c>
      <c r="E34" s="109">
        <v>439</v>
      </c>
      <c r="F34" s="109">
        <v>70</v>
      </c>
      <c r="G34" s="109">
        <v>198</v>
      </c>
      <c r="H34" s="109">
        <v>70</v>
      </c>
      <c r="I34" s="109">
        <v>70</v>
      </c>
      <c r="J34" s="109">
        <v>70</v>
      </c>
    </row>
    <row r="35" spans="1:10" ht="12.75">
      <c r="A35" s="1">
        <v>41</v>
      </c>
      <c r="B35" s="1">
        <v>212003</v>
      </c>
      <c r="C35" s="1" t="s">
        <v>35</v>
      </c>
      <c r="D35" s="108">
        <v>13662</v>
      </c>
      <c r="E35" s="108">
        <v>14969</v>
      </c>
      <c r="F35" s="108">
        <v>12000</v>
      </c>
      <c r="G35" s="108">
        <v>7500</v>
      </c>
      <c r="H35" s="108">
        <v>7500</v>
      </c>
      <c r="I35" s="108">
        <v>7500</v>
      </c>
      <c r="J35" s="108">
        <v>7500</v>
      </c>
    </row>
    <row r="36" spans="1:10" ht="12.75">
      <c r="A36" s="1">
        <v>41</v>
      </c>
      <c r="B36" s="1">
        <v>221004</v>
      </c>
      <c r="C36" s="1" t="s">
        <v>33</v>
      </c>
      <c r="D36" s="108">
        <v>14928</v>
      </c>
      <c r="E36" s="108">
        <v>23274</v>
      </c>
      <c r="F36" s="108">
        <v>7000</v>
      </c>
      <c r="G36" s="108">
        <v>10000</v>
      </c>
      <c r="H36" s="108">
        <v>7000</v>
      </c>
      <c r="I36" s="108">
        <v>7000</v>
      </c>
      <c r="J36" s="108">
        <v>7000</v>
      </c>
    </row>
    <row r="37" spans="1:10" ht="12.75">
      <c r="A37" s="1">
        <v>41</v>
      </c>
      <c r="B37" s="1">
        <v>223001</v>
      </c>
      <c r="C37" s="1" t="s">
        <v>145</v>
      </c>
      <c r="D37" s="108">
        <v>207</v>
      </c>
      <c r="E37" s="108">
        <v>133</v>
      </c>
      <c r="F37" s="108">
        <v>50</v>
      </c>
      <c r="G37" s="108">
        <v>100</v>
      </c>
      <c r="H37" s="108">
        <v>50</v>
      </c>
      <c r="I37" s="108">
        <v>50</v>
      </c>
      <c r="J37" s="108">
        <v>50</v>
      </c>
    </row>
    <row r="38" spans="1:10" ht="12.75">
      <c r="A38" s="1">
        <v>41</v>
      </c>
      <c r="B38" s="1">
        <v>292012</v>
      </c>
      <c r="C38" s="7" t="s">
        <v>34</v>
      </c>
      <c r="D38" s="108">
        <v>0</v>
      </c>
      <c r="E38" s="108">
        <v>2360</v>
      </c>
      <c r="F38" s="108">
        <v>0</v>
      </c>
      <c r="G38" s="108">
        <v>5940</v>
      </c>
      <c r="H38" s="108">
        <v>0</v>
      </c>
      <c r="I38" s="108">
        <v>0</v>
      </c>
      <c r="J38" s="108">
        <v>0</v>
      </c>
    </row>
    <row r="39" spans="1:10" ht="12.75">
      <c r="A39" s="1">
        <v>41</v>
      </c>
      <c r="B39" s="1">
        <v>242</v>
      </c>
      <c r="C39" s="7" t="s">
        <v>115</v>
      </c>
      <c r="D39" s="108">
        <v>14</v>
      </c>
      <c r="E39" s="108">
        <v>9</v>
      </c>
      <c r="F39" s="108">
        <v>5</v>
      </c>
      <c r="G39" s="108">
        <v>2</v>
      </c>
      <c r="H39" s="108">
        <v>2</v>
      </c>
      <c r="I39" s="108">
        <v>2</v>
      </c>
      <c r="J39" s="108">
        <v>2</v>
      </c>
    </row>
    <row r="40" spans="1:10" ht="12.75">
      <c r="A40" s="1">
        <v>41</v>
      </c>
      <c r="B40" s="1">
        <v>292006</v>
      </c>
      <c r="C40" s="7" t="s">
        <v>152</v>
      </c>
      <c r="D40" s="108">
        <v>1233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</row>
    <row r="41" spans="1:10" ht="12.75">
      <c r="A41" s="1">
        <v>41</v>
      </c>
      <c r="B41" s="1">
        <v>292017</v>
      </c>
      <c r="C41" s="7" t="s">
        <v>123</v>
      </c>
      <c r="D41" s="108">
        <v>1230</v>
      </c>
      <c r="E41" s="108">
        <v>206</v>
      </c>
      <c r="F41" s="108">
        <v>0</v>
      </c>
      <c r="G41" s="108">
        <v>445</v>
      </c>
      <c r="H41" s="108">
        <v>0</v>
      </c>
      <c r="I41" s="108">
        <v>0</v>
      </c>
      <c r="J41" s="108">
        <v>0</v>
      </c>
    </row>
    <row r="42" spans="1:10" ht="13.5" customHeight="1">
      <c r="A42" s="31"/>
      <c r="B42" s="30" t="s">
        <v>1</v>
      </c>
      <c r="C42" s="31"/>
      <c r="D42" s="111">
        <f aca="true" t="shared" si="3" ref="D42:J42">D5+D26+D33</f>
        <v>981134</v>
      </c>
      <c r="E42" s="111">
        <f t="shared" si="3"/>
        <v>1121292</v>
      </c>
      <c r="F42" s="111">
        <f t="shared" si="3"/>
        <v>1138061</v>
      </c>
      <c r="G42" s="111">
        <f t="shared" si="3"/>
        <v>1148916</v>
      </c>
      <c r="H42" s="111">
        <f t="shared" si="3"/>
        <v>1136859</v>
      </c>
      <c r="I42" s="111">
        <f t="shared" si="3"/>
        <v>1136859</v>
      </c>
      <c r="J42" s="111">
        <f t="shared" si="3"/>
        <v>1136859</v>
      </c>
    </row>
    <row r="43" spans="1:10" s="119" customFormat="1" ht="13.5" customHeight="1">
      <c r="A43" s="6"/>
      <c r="B43" s="21"/>
      <c r="C43" s="6"/>
      <c r="D43" s="118"/>
      <c r="E43" s="118"/>
      <c r="F43" s="118"/>
      <c r="G43" s="118"/>
      <c r="H43" s="118"/>
      <c r="I43" s="118"/>
      <c r="J43" s="118"/>
    </row>
    <row r="44" spans="1:6" ht="12.75">
      <c r="A44" s="2"/>
      <c r="B44" s="2"/>
      <c r="C44" s="2"/>
      <c r="D44" s="18" t="s">
        <v>26</v>
      </c>
      <c r="F44" s="25"/>
    </row>
    <row r="45" spans="1:10" ht="15">
      <c r="A45" s="148" t="s">
        <v>91</v>
      </c>
      <c r="B45" s="149"/>
      <c r="C45" s="149"/>
      <c r="D45" s="149"/>
      <c r="E45" s="35"/>
      <c r="F45" s="35"/>
      <c r="G45" s="35"/>
      <c r="H45" s="35"/>
      <c r="I45" s="35"/>
      <c r="J45" s="35"/>
    </row>
    <row r="46" spans="1:10" ht="12.75">
      <c r="A46" s="1">
        <v>111</v>
      </c>
      <c r="B46" s="1">
        <v>322001</v>
      </c>
      <c r="C46" s="7" t="s">
        <v>171</v>
      </c>
      <c r="D46" s="108">
        <v>156663</v>
      </c>
      <c r="E46" s="108">
        <v>71383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</row>
    <row r="47" spans="1:10" ht="12.75">
      <c r="A47" s="1">
        <v>111</v>
      </c>
      <c r="B47" s="1">
        <v>322001</v>
      </c>
      <c r="C47" s="7" t="s">
        <v>174</v>
      </c>
      <c r="D47" s="108">
        <v>8500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</row>
    <row r="48" spans="1:10" ht="12.75">
      <c r="A48" s="1">
        <v>111</v>
      </c>
      <c r="B48" s="1">
        <v>322001</v>
      </c>
      <c r="C48" s="7" t="s">
        <v>172</v>
      </c>
      <c r="D48" s="108">
        <v>29992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</row>
    <row r="49" spans="1:10" ht="12.75">
      <c r="A49" s="1">
        <v>43</v>
      </c>
      <c r="B49" s="1">
        <v>233001</v>
      </c>
      <c r="C49" s="1" t="s">
        <v>40</v>
      </c>
      <c r="D49" s="108">
        <v>2105</v>
      </c>
      <c r="E49" s="108">
        <v>0</v>
      </c>
      <c r="F49" s="108">
        <v>0</v>
      </c>
      <c r="G49" s="108">
        <v>2070</v>
      </c>
      <c r="H49" s="108">
        <v>0</v>
      </c>
      <c r="I49" s="108">
        <v>0</v>
      </c>
      <c r="J49" s="108">
        <v>0</v>
      </c>
    </row>
    <row r="50" spans="1:10" ht="12.75">
      <c r="A50" s="1"/>
      <c r="B50" s="1"/>
      <c r="C50" s="1"/>
      <c r="D50" s="108"/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</row>
    <row r="51" spans="1:10" ht="12.75">
      <c r="A51" s="31"/>
      <c r="B51" s="30" t="s">
        <v>1</v>
      </c>
      <c r="C51" s="31"/>
      <c r="D51" s="111">
        <f aca="true" t="shared" si="4" ref="D51:J51">SUM(D46:D50)</f>
        <v>197260</v>
      </c>
      <c r="E51" s="111">
        <f t="shared" si="4"/>
        <v>71383</v>
      </c>
      <c r="F51" s="111">
        <f t="shared" si="4"/>
        <v>0</v>
      </c>
      <c r="G51" s="111">
        <f t="shared" si="4"/>
        <v>2070</v>
      </c>
      <c r="H51" s="111">
        <f t="shared" si="4"/>
        <v>0</v>
      </c>
      <c r="I51" s="111">
        <f t="shared" si="4"/>
        <v>0</v>
      </c>
      <c r="J51" s="111">
        <f t="shared" si="4"/>
        <v>0</v>
      </c>
    </row>
    <row r="52" spans="1:4" ht="12.75">
      <c r="A52" s="2"/>
      <c r="B52" s="6"/>
      <c r="C52" s="2"/>
      <c r="D52" s="16"/>
    </row>
    <row r="53" spans="1:10" ht="15">
      <c r="A53" s="148" t="s">
        <v>9</v>
      </c>
      <c r="B53" s="149"/>
      <c r="C53" s="149"/>
      <c r="D53" s="149"/>
      <c r="E53" s="101"/>
      <c r="F53" s="38"/>
      <c r="G53" s="35"/>
      <c r="H53" s="35"/>
      <c r="I53" s="35"/>
      <c r="J53" s="35"/>
    </row>
    <row r="54" spans="1:10" ht="12.75">
      <c r="A54" s="1">
        <v>43</v>
      </c>
      <c r="B54" s="3" t="s">
        <v>25</v>
      </c>
      <c r="C54" s="1" t="s">
        <v>118</v>
      </c>
      <c r="D54" s="108">
        <v>111975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</row>
    <row r="55" spans="1:10" ht="12.75">
      <c r="A55" s="7" t="s">
        <v>214</v>
      </c>
      <c r="B55" s="138" t="s">
        <v>213</v>
      </c>
      <c r="C55" s="7" t="s">
        <v>212</v>
      </c>
      <c r="D55" s="108">
        <v>0</v>
      </c>
      <c r="E55" s="108">
        <v>3235</v>
      </c>
      <c r="F55" s="108">
        <v>0</v>
      </c>
      <c r="G55" s="108">
        <v>3732</v>
      </c>
      <c r="H55" s="108">
        <v>0</v>
      </c>
      <c r="I55" s="108">
        <v>0</v>
      </c>
      <c r="J55" s="108">
        <v>0</v>
      </c>
    </row>
    <row r="56" spans="1:10" ht="12.75">
      <c r="A56" s="1">
        <v>71</v>
      </c>
      <c r="B56" s="138" t="s">
        <v>222</v>
      </c>
      <c r="C56" s="7" t="s">
        <v>173</v>
      </c>
      <c r="D56" s="108">
        <v>9000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</row>
    <row r="57" spans="1:10" ht="12.75">
      <c r="A57" s="1">
        <v>52</v>
      </c>
      <c r="B57" s="3" t="s">
        <v>163</v>
      </c>
      <c r="C57" s="1" t="s">
        <v>164</v>
      </c>
      <c r="D57" s="108">
        <v>229995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</row>
    <row r="58" spans="1:10" ht="12.75">
      <c r="A58" s="1">
        <v>20</v>
      </c>
      <c r="B58" s="138" t="s">
        <v>211</v>
      </c>
      <c r="C58" s="7" t="s">
        <v>223</v>
      </c>
      <c r="D58" s="108">
        <v>0</v>
      </c>
      <c r="E58" s="108">
        <v>0</v>
      </c>
      <c r="F58" s="108">
        <v>0</v>
      </c>
      <c r="G58" s="108">
        <v>42082</v>
      </c>
      <c r="H58" s="108">
        <v>0</v>
      </c>
      <c r="I58" s="108">
        <v>0</v>
      </c>
      <c r="J58" s="108">
        <v>0</v>
      </c>
    </row>
    <row r="59" spans="1:10" ht="12.75">
      <c r="A59" s="31"/>
      <c r="B59" s="40" t="s">
        <v>1</v>
      </c>
      <c r="C59" s="30"/>
      <c r="D59" s="111">
        <f aca="true" t="shared" si="5" ref="D59:J59">SUM(D54:D58)</f>
        <v>350970</v>
      </c>
      <c r="E59" s="111">
        <f t="shared" si="5"/>
        <v>3235</v>
      </c>
      <c r="F59" s="111">
        <f t="shared" si="5"/>
        <v>0</v>
      </c>
      <c r="G59" s="111">
        <f t="shared" si="5"/>
        <v>45814</v>
      </c>
      <c r="H59" s="111">
        <f t="shared" si="5"/>
        <v>0</v>
      </c>
      <c r="I59" s="111">
        <f t="shared" si="5"/>
        <v>0</v>
      </c>
      <c r="J59" s="111">
        <f t="shared" si="5"/>
        <v>0</v>
      </c>
    </row>
    <row r="60" spans="1:4" ht="12.75">
      <c r="A60" s="2"/>
      <c r="B60" s="2"/>
      <c r="C60" s="2"/>
      <c r="D60"/>
    </row>
    <row r="61" spans="1:10" ht="12.75">
      <c r="A61" s="146" t="s">
        <v>41</v>
      </c>
      <c r="B61" s="146"/>
      <c r="C61" s="146"/>
      <c r="D61" s="15">
        <f aca="true" t="shared" si="6" ref="D61:J61">D42</f>
        <v>981134</v>
      </c>
      <c r="E61" s="15">
        <f t="shared" si="6"/>
        <v>1121292</v>
      </c>
      <c r="F61" s="15">
        <f t="shared" si="6"/>
        <v>1138061</v>
      </c>
      <c r="G61" s="15">
        <f t="shared" si="6"/>
        <v>1148916</v>
      </c>
      <c r="H61" s="15">
        <f t="shared" si="6"/>
        <v>1136859</v>
      </c>
      <c r="I61" s="15">
        <f t="shared" si="6"/>
        <v>1136859</v>
      </c>
      <c r="J61" s="15">
        <f t="shared" si="6"/>
        <v>1136859</v>
      </c>
    </row>
    <row r="62" spans="1:10" ht="12.75">
      <c r="A62" s="146" t="s">
        <v>29</v>
      </c>
      <c r="B62" s="146"/>
      <c r="C62" s="146"/>
      <c r="D62" s="15">
        <f>D51</f>
        <v>197260</v>
      </c>
      <c r="E62" s="15">
        <f>E51</f>
        <v>71383</v>
      </c>
      <c r="F62" s="15">
        <f>F51</f>
        <v>0</v>
      </c>
      <c r="G62" s="15">
        <v>2070</v>
      </c>
      <c r="H62" s="15">
        <v>0</v>
      </c>
      <c r="I62" s="15">
        <f>I51</f>
        <v>0</v>
      </c>
      <c r="J62" s="15">
        <f>J51</f>
        <v>0</v>
      </c>
    </row>
    <row r="63" spans="1:10" ht="12.75">
      <c r="A63" s="146" t="s">
        <v>9</v>
      </c>
      <c r="B63" s="146"/>
      <c r="C63" s="146"/>
      <c r="D63" s="15">
        <f>D59</f>
        <v>350970</v>
      </c>
      <c r="E63" s="15">
        <f>E59</f>
        <v>3235</v>
      </c>
      <c r="F63" s="112">
        <v>0</v>
      </c>
      <c r="G63" s="15">
        <f>G59</f>
        <v>45814</v>
      </c>
      <c r="H63" s="15">
        <f>H59</f>
        <v>0</v>
      </c>
      <c r="I63" s="15">
        <f>I59</f>
        <v>0</v>
      </c>
      <c r="J63" s="15">
        <f>J59</f>
        <v>0</v>
      </c>
    </row>
    <row r="64" spans="1:10" ht="12.75">
      <c r="A64" s="146" t="s">
        <v>232</v>
      </c>
      <c r="B64" s="146"/>
      <c r="C64" s="146"/>
      <c r="D64" s="15">
        <v>0</v>
      </c>
      <c r="E64" s="15">
        <v>0</v>
      </c>
      <c r="F64" s="112">
        <v>0</v>
      </c>
      <c r="G64" s="15">
        <v>0</v>
      </c>
      <c r="H64" s="15">
        <v>12000</v>
      </c>
      <c r="I64" s="15">
        <v>12000</v>
      </c>
      <c r="J64" s="15">
        <v>12000</v>
      </c>
    </row>
    <row r="65" spans="1:10" ht="12.75">
      <c r="A65" s="146" t="s">
        <v>42</v>
      </c>
      <c r="B65" s="146"/>
      <c r="C65" s="146"/>
      <c r="D65" s="15">
        <v>15686</v>
      </c>
      <c r="E65" s="15">
        <v>48338</v>
      </c>
      <c r="F65" s="15">
        <v>10000</v>
      </c>
      <c r="G65" s="15">
        <v>55000</v>
      </c>
      <c r="H65" s="15">
        <v>30000</v>
      </c>
      <c r="I65" s="15">
        <v>30000</v>
      </c>
      <c r="J65" s="15">
        <v>30000</v>
      </c>
    </row>
    <row r="66" spans="1:10" ht="12.75">
      <c r="A66" s="147" t="s">
        <v>43</v>
      </c>
      <c r="B66" s="147"/>
      <c r="C66" s="147"/>
      <c r="D66" s="36">
        <f aca="true" t="shared" si="7" ref="D66:J66">SUM(D61:D65)</f>
        <v>1545050</v>
      </c>
      <c r="E66" s="36">
        <f t="shared" si="7"/>
        <v>1244248</v>
      </c>
      <c r="F66" s="36">
        <f t="shared" si="7"/>
        <v>1148061</v>
      </c>
      <c r="G66" s="36">
        <f t="shared" si="7"/>
        <v>1251800</v>
      </c>
      <c r="H66" s="36">
        <f t="shared" si="7"/>
        <v>1178859</v>
      </c>
      <c r="I66" s="36">
        <f t="shared" si="7"/>
        <v>1178859</v>
      </c>
      <c r="J66" s="36">
        <f t="shared" si="7"/>
        <v>1178859</v>
      </c>
    </row>
    <row r="69" spans="5:6" ht="12.75">
      <c r="E69" s="37"/>
      <c r="F69" s="37"/>
    </row>
    <row r="71" ht="12.75">
      <c r="C71" s="2"/>
    </row>
    <row r="72" ht="12.75">
      <c r="C72" s="2"/>
    </row>
    <row r="73" ht="12.75">
      <c r="C73" s="41"/>
    </row>
    <row r="74" ht="12.75">
      <c r="C74" s="2"/>
    </row>
    <row r="75" ht="12.75">
      <c r="C75" s="2"/>
    </row>
  </sheetData>
  <sheetProtection/>
  <mergeCells count="12">
    <mergeCell ref="A64:C64"/>
    <mergeCell ref="A65:C65"/>
    <mergeCell ref="A66:C66"/>
    <mergeCell ref="A62:C62"/>
    <mergeCell ref="A45:D45"/>
    <mergeCell ref="A53:D53"/>
    <mergeCell ref="A1:D1"/>
    <mergeCell ref="C3:C4"/>
    <mergeCell ref="B3:B4"/>
    <mergeCell ref="A3:A4"/>
    <mergeCell ref="A61:C61"/>
    <mergeCell ref="A63:C63"/>
  </mergeCells>
  <printOptions/>
  <pageMargins left="0.5520833333333334" right="0.28125" top="0.3541666666666667" bottom="0.312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2"/>
  <sheetViews>
    <sheetView tabSelected="1" view="pageLayout" workbookViewId="0" topLeftCell="A226">
      <selection activeCell="A244" sqref="A244"/>
    </sheetView>
  </sheetViews>
  <sheetFormatPr defaultColWidth="9.140625" defaultRowHeight="12.75"/>
  <cols>
    <col min="1" max="1" width="4.8515625" style="0" customWidth="1"/>
    <col min="2" max="2" width="11.8515625" style="0" customWidth="1"/>
    <col min="3" max="3" width="19.7109375" style="0" customWidth="1"/>
    <col min="4" max="4" width="31.140625" style="0" customWidth="1"/>
    <col min="5" max="5" width="11.28125" style="0" customWidth="1"/>
    <col min="6" max="6" width="11.28125" style="25" customWidth="1"/>
    <col min="7" max="11" width="11.28125" style="0" customWidth="1"/>
  </cols>
  <sheetData>
    <row r="1" spans="1:11" ht="15.75">
      <c r="A1" s="172" t="s">
        <v>92</v>
      </c>
      <c r="B1" s="172"/>
      <c r="C1" s="172"/>
      <c r="D1" s="172"/>
      <c r="E1" s="172"/>
      <c r="F1" s="172"/>
      <c r="G1" s="45"/>
      <c r="H1" s="45"/>
      <c r="I1" s="45"/>
      <c r="J1" s="45"/>
      <c r="K1" s="45"/>
    </row>
    <row r="2" spans="1:6" ht="15.75">
      <c r="A2" s="28"/>
      <c r="B2" s="28"/>
      <c r="C2" s="28"/>
      <c r="D2" s="28"/>
      <c r="E2" s="28"/>
      <c r="F2" s="28"/>
    </row>
    <row r="3" spans="1:11" ht="12.75">
      <c r="A3" s="173" t="s">
        <v>20</v>
      </c>
      <c r="B3" s="177" t="s">
        <v>45</v>
      </c>
      <c r="C3" s="175" t="s">
        <v>46</v>
      </c>
      <c r="D3" s="173" t="s">
        <v>22</v>
      </c>
      <c r="E3" s="42" t="s">
        <v>122</v>
      </c>
      <c r="F3" s="42" t="s">
        <v>136</v>
      </c>
      <c r="G3" s="43" t="s">
        <v>149</v>
      </c>
      <c r="H3" s="43" t="s">
        <v>149</v>
      </c>
      <c r="I3" s="42" t="s">
        <v>161</v>
      </c>
      <c r="J3" s="42" t="s">
        <v>170</v>
      </c>
      <c r="K3" s="42" t="s">
        <v>201</v>
      </c>
    </row>
    <row r="4" spans="1:11" ht="25.5">
      <c r="A4" s="174"/>
      <c r="B4" s="178"/>
      <c r="C4" s="176"/>
      <c r="D4" s="174"/>
      <c r="E4" s="44" t="s">
        <v>39</v>
      </c>
      <c r="F4" s="44" t="s">
        <v>39</v>
      </c>
      <c r="G4" s="43" t="s">
        <v>37</v>
      </c>
      <c r="H4" s="43" t="s">
        <v>44</v>
      </c>
      <c r="I4" s="71" t="s">
        <v>38</v>
      </c>
      <c r="J4" s="71" t="s">
        <v>38</v>
      </c>
      <c r="K4" s="71" t="s">
        <v>38</v>
      </c>
    </row>
    <row r="5" spans="1:11" ht="12.75">
      <c r="A5" s="102"/>
      <c r="B5" s="94"/>
      <c r="C5" s="95"/>
      <c r="D5" s="99" t="s">
        <v>112</v>
      </c>
      <c r="E5" s="96"/>
      <c r="F5" s="96"/>
      <c r="G5" s="97"/>
      <c r="H5" s="97"/>
      <c r="I5" s="98"/>
      <c r="J5" s="98"/>
      <c r="K5" s="98"/>
    </row>
    <row r="6" spans="1:11" ht="12.75">
      <c r="A6" s="150" t="s">
        <v>71</v>
      </c>
      <c r="B6" s="153"/>
      <c r="C6" s="154"/>
      <c r="D6" s="59"/>
      <c r="E6" s="72">
        <f aca="true" t="shared" si="0" ref="E6:K6">SUM(E7:E17)</f>
        <v>101022</v>
      </c>
      <c r="F6" s="72">
        <f t="shared" si="0"/>
        <v>116192</v>
      </c>
      <c r="G6" s="72">
        <f t="shared" si="0"/>
        <v>132255</v>
      </c>
      <c r="H6" s="72">
        <f t="shared" si="0"/>
        <v>131395</v>
      </c>
      <c r="I6" s="72">
        <f t="shared" si="0"/>
        <v>132755</v>
      </c>
      <c r="J6" s="72">
        <f t="shared" si="0"/>
        <v>132755</v>
      </c>
      <c r="K6" s="72">
        <f t="shared" si="0"/>
        <v>132755</v>
      </c>
    </row>
    <row r="7" spans="1:11" ht="12.75">
      <c r="A7" s="19">
        <v>41</v>
      </c>
      <c r="B7" s="46" t="s">
        <v>124</v>
      </c>
      <c r="C7" s="48">
        <v>610</v>
      </c>
      <c r="D7" s="7" t="s">
        <v>47</v>
      </c>
      <c r="E7" s="15">
        <v>58196</v>
      </c>
      <c r="F7" s="15">
        <v>68444</v>
      </c>
      <c r="G7" s="15">
        <v>75000</v>
      </c>
      <c r="H7" s="15">
        <v>75000</v>
      </c>
      <c r="I7" s="15">
        <v>75000</v>
      </c>
      <c r="J7" s="15">
        <v>75000</v>
      </c>
      <c r="K7" s="15">
        <v>75000</v>
      </c>
    </row>
    <row r="8" spans="1:11" ht="12.75">
      <c r="A8" s="19">
        <v>41</v>
      </c>
      <c r="B8" s="46" t="s">
        <v>124</v>
      </c>
      <c r="C8" s="46" t="s">
        <v>48</v>
      </c>
      <c r="D8" s="7" t="s">
        <v>55</v>
      </c>
      <c r="E8" s="15">
        <v>22263</v>
      </c>
      <c r="F8" s="15">
        <v>25993</v>
      </c>
      <c r="G8" s="15">
        <v>30000</v>
      </c>
      <c r="H8" s="15">
        <v>30000</v>
      </c>
      <c r="I8" s="15">
        <v>30000</v>
      </c>
      <c r="J8" s="15">
        <v>30000</v>
      </c>
      <c r="K8" s="15">
        <v>30000</v>
      </c>
    </row>
    <row r="9" spans="1:11" ht="12.75">
      <c r="A9" s="19">
        <v>41</v>
      </c>
      <c r="B9" s="46" t="s">
        <v>124</v>
      </c>
      <c r="C9" s="49">
        <v>631</v>
      </c>
      <c r="D9" s="7" t="s">
        <v>2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12.75">
      <c r="A10" s="19">
        <v>41</v>
      </c>
      <c r="B10" s="46" t="s">
        <v>124</v>
      </c>
      <c r="C10" s="46" t="s">
        <v>49</v>
      </c>
      <c r="D10" s="7" t="s">
        <v>59</v>
      </c>
      <c r="E10" s="15">
        <v>3415</v>
      </c>
      <c r="F10" s="15">
        <v>3413</v>
      </c>
      <c r="G10" s="15">
        <v>3500</v>
      </c>
      <c r="H10" s="15">
        <v>3500</v>
      </c>
      <c r="I10" s="15">
        <v>3500</v>
      </c>
      <c r="J10" s="15">
        <v>3500</v>
      </c>
      <c r="K10" s="15">
        <v>3500</v>
      </c>
    </row>
    <row r="11" spans="1:11" ht="12.75">
      <c r="A11" s="19">
        <v>111</v>
      </c>
      <c r="B11" s="46" t="s">
        <v>124</v>
      </c>
      <c r="C11" s="46" t="s">
        <v>50</v>
      </c>
      <c r="D11" s="7" t="s">
        <v>56</v>
      </c>
      <c r="E11" s="15">
        <v>0</v>
      </c>
      <c r="F11" s="15">
        <v>0</v>
      </c>
      <c r="G11" s="15">
        <v>55</v>
      </c>
      <c r="H11" s="15">
        <v>195</v>
      </c>
      <c r="I11" s="15">
        <v>55</v>
      </c>
      <c r="J11" s="15">
        <v>55</v>
      </c>
      <c r="K11" s="15">
        <v>55</v>
      </c>
    </row>
    <row r="12" spans="1:11" ht="12.75">
      <c r="A12" s="19">
        <v>41</v>
      </c>
      <c r="B12" s="46" t="s">
        <v>124</v>
      </c>
      <c r="C12" s="46" t="s">
        <v>50</v>
      </c>
      <c r="D12" s="7" t="s">
        <v>56</v>
      </c>
      <c r="E12" s="15">
        <v>5729</v>
      </c>
      <c r="F12" s="15">
        <v>4586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</row>
    <row r="13" spans="1:11" ht="12.75">
      <c r="A13" s="19">
        <v>41</v>
      </c>
      <c r="B13" s="46" t="s">
        <v>124</v>
      </c>
      <c r="C13" s="46" t="s">
        <v>51</v>
      </c>
      <c r="D13" s="7" t="s">
        <v>57</v>
      </c>
      <c r="E13" s="15">
        <v>3597</v>
      </c>
      <c r="F13" s="15">
        <v>3682</v>
      </c>
      <c r="G13" s="15">
        <v>4000</v>
      </c>
      <c r="H13" s="15">
        <v>4000</v>
      </c>
      <c r="I13" s="15">
        <v>4000</v>
      </c>
      <c r="J13" s="15">
        <v>4000</v>
      </c>
      <c r="K13" s="15">
        <v>4000</v>
      </c>
    </row>
    <row r="14" spans="1:11" ht="12.75">
      <c r="A14" s="19">
        <v>41</v>
      </c>
      <c r="B14" s="46" t="s">
        <v>124</v>
      </c>
      <c r="C14" s="47" t="s">
        <v>52</v>
      </c>
      <c r="D14" s="1" t="s">
        <v>58</v>
      </c>
      <c r="E14" s="15">
        <v>0</v>
      </c>
      <c r="F14" s="15">
        <v>0</v>
      </c>
      <c r="G14" s="15">
        <v>700</v>
      </c>
      <c r="H14" s="15">
        <v>0</v>
      </c>
      <c r="I14" s="15">
        <v>700</v>
      </c>
      <c r="J14" s="15">
        <v>700</v>
      </c>
      <c r="K14" s="15">
        <v>700</v>
      </c>
    </row>
    <row r="15" spans="1:11" ht="12.75">
      <c r="A15" s="19">
        <v>41</v>
      </c>
      <c r="B15" s="46" t="s">
        <v>124</v>
      </c>
      <c r="C15" s="47" t="s">
        <v>53</v>
      </c>
      <c r="D15" s="1" t="s">
        <v>23</v>
      </c>
      <c r="E15" s="15">
        <v>7550</v>
      </c>
      <c r="F15" s="15">
        <v>9483</v>
      </c>
      <c r="G15" s="15">
        <v>13500</v>
      </c>
      <c r="H15" s="15">
        <v>13500</v>
      </c>
      <c r="I15" s="15">
        <v>14000</v>
      </c>
      <c r="J15" s="15">
        <v>14000</v>
      </c>
      <c r="K15" s="15">
        <v>14000</v>
      </c>
    </row>
    <row r="16" spans="1:11" ht="12.75">
      <c r="A16" s="19">
        <v>41</v>
      </c>
      <c r="B16" s="46" t="s">
        <v>124</v>
      </c>
      <c r="C16" s="47" t="s">
        <v>53</v>
      </c>
      <c r="D16" s="7" t="s">
        <v>113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12.75">
      <c r="A17" s="19">
        <v>41</v>
      </c>
      <c r="B17" s="46" t="s">
        <v>124</v>
      </c>
      <c r="C17" s="47">
        <v>640</v>
      </c>
      <c r="D17" s="7" t="s">
        <v>116</v>
      </c>
      <c r="E17" s="15">
        <v>272</v>
      </c>
      <c r="F17" s="15">
        <v>591</v>
      </c>
      <c r="G17" s="15">
        <v>500</v>
      </c>
      <c r="H17" s="15">
        <v>200</v>
      </c>
      <c r="I17" s="15">
        <v>500</v>
      </c>
      <c r="J17" s="15">
        <v>500</v>
      </c>
      <c r="K17" s="15">
        <v>500</v>
      </c>
    </row>
    <row r="18" spans="1:11" ht="30.75" customHeight="1">
      <c r="A18" s="150" t="s">
        <v>72</v>
      </c>
      <c r="B18" s="153"/>
      <c r="C18" s="154"/>
      <c r="D18" s="54"/>
      <c r="E18" s="65">
        <f aca="true" t="shared" si="1" ref="E18:K18">SUM(E19:E22)</f>
        <v>1917</v>
      </c>
      <c r="F18" s="65">
        <f t="shared" si="1"/>
        <v>1631</v>
      </c>
      <c r="G18" s="65">
        <f t="shared" si="1"/>
        <v>2500</v>
      </c>
      <c r="H18" s="65">
        <f t="shared" si="1"/>
        <v>960</v>
      </c>
      <c r="I18" s="65">
        <f t="shared" si="1"/>
        <v>4900</v>
      </c>
      <c r="J18" s="65">
        <f t="shared" si="1"/>
        <v>4900</v>
      </c>
      <c r="K18" s="65">
        <f t="shared" si="1"/>
        <v>4900</v>
      </c>
    </row>
    <row r="19" spans="1:11" ht="12.75">
      <c r="A19" s="19">
        <v>41</v>
      </c>
      <c r="B19" s="46" t="s">
        <v>3</v>
      </c>
      <c r="C19" s="48">
        <v>610</v>
      </c>
      <c r="D19" s="7" t="s">
        <v>47</v>
      </c>
      <c r="E19" s="67">
        <v>1108</v>
      </c>
      <c r="F19" s="67">
        <v>858</v>
      </c>
      <c r="G19" s="63">
        <v>1500</v>
      </c>
      <c r="H19" s="63">
        <v>280</v>
      </c>
      <c r="I19" s="63">
        <v>3300</v>
      </c>
      <c r="J19" s="63">
        <v>3300</v>
      </c>
      <c r="K19" s="63">
        <v>3300</v>
      </c>
    </row>
    <row r="20" spans="1:11" ht="12.75">
      <c r="A20" s="19">
        <v>41</v>
      </c>
      <c r="B20" s="47" t="s">
        <v>3</v>
      </c>
      <c r="C20" s="46" t="s">
        <v>48</v>
      </c>
      <c r="D20" s="7" t="s">
        <v>55</v>
      </c>
      <c r="E20" s="15">
        <v>339</v>
      </c>
      <c r="F20" s="15">
        <v>218</v>
      </c>
      <c r="G20" s="15">
        <v>500</v>
      </c>
      <c r="H20" s="15">
        <v>30</v>
      </c>
      <c r="I20" s="15">
        <v>1070</v>
      </c>
      <c r="J20" s="15">
        <v>1070</v>
      </c>
      <c r="K20" s="15">
        <v>1070</v>
      </c>
    </row>
    <row r="21" spans="1:11" ht="12.75">
      <c r="A21" s="19">
        <v>41</v>
      </c>
      <c r="B21" s="47" t="s">
        <v>3</v>
      </c>
      <c r="C21" s="46" t="s">
        <v>53</v>
      </c>
      <c r="D21" s="1" t="s">
        <v>23</v>
      </c>
      <c r="E21" s="15">
        <v>470</v>
      </c>
      <c r="F21" s="15">
        <v>555</v>
      </c>
      <c r="G21" s="15">
        <v>500</v>
      </c>
      <c r="H21" s="15">
        <v>650</v>
      </c>
      <c r="I21" s="15">
        <v>530</v>
      </c>
      <c r="J21" s="15">
        <v>530</v>
      </c>
      <c r="K21" s="15">
        <v>530</v>
      </c>
    </row>
    <row r="22" spans="1:11" ht="12.75">
      <c r="A22" s="19">
        <v>41</v>
      </c>
      <c r="B22" s="47" t="s">
        <v>3</v>
      </c>
      <c r="C22" s="46" t="s">
        <v>54</v>
      </c>
      <c r="D22" s="1" t="s">
        <v>153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12.75">
      <c r="A23" s="150" t="s">
        <v>85</v>
      </c>
      <c r="B23" s="151"/>
      <c r="C23" s="152"/>
      <c r="D23" s="55"/>
      <c r="E23" s="65">
        <f aca="true" t="shared" si="2" ref="E23:K23">SUM(E24:E31)</f>
        <v>539</v>
      </c>
      <c r="F23" s="65">
        <f t="shared" si="2"/>
        <v>1671</v>
      </c>
      <c r="G23" s="65">
        <f t="shared" si="2"/>
        <v>0</v>
      </c>
      <c r="H23" s="65">
        <f t="shared" si="2"/>
        <v>1007</v>
      </c>
      <c r="I23" s="65">
        <f t="shared" si="2"/>
        <v>0</v>
      </c>
      <c r="J23" s="65">
        <f t="shared" si="2"/>
        <v>0</v>
      </c>
      <c r="K23" s="65">
        <f t="shared" si="2"/>
        <v>0</v>
      </c>
    </row>
    <row r="24" spans="1:11" ht="12.75">
      <c r="A24" s="19">
        <v>111</v>
      </c>
      <c r="B24" s="47" t="s">
        <v>28</v>
      </c>
      <c r="C24" s="48">
        <v>610</v>
      </c>
      <c r="D24" s="7" t="s">
        <v>47</v>
      </c>
      <c r="E24" s="67">
        <v>60</v>
      </c>
      <c r="F24" s="67">
        <v>180</v>
      </c>
      <c r="G24" s="67">
        <v>0</v>
      </c>
      <c r="H24" s="67">
        <v>60</v>
      </c>
      <c r="I24" s="63">
        <v>0</v>
      </c>
      <c r="J24" s="63">
        <v>0</v>
      </c>
      <c r="K24" s="63">
        <v>0</v>
      </c>
    </row>
    <row r="25" spans="1:11" ht="12.75">
      <c r="A25" s="19">
        <v>111</v>
      </c>
      <c r="B25" s="47" t="s">
        <v>28</v>
      </c>
      <c r="C25" s="46" t="s">
        <v>48</v>
      </c>
      <c r="D25" s="7" t="s">
        <v>55</v>
      </c>
      <c r="E25" s="67">
        <v>27</v>
      </c>
      <c r="F25" s="67">
        <v>67</v>
      </c>
      <c r="G25" s="67">
        <v>0</v>
      </c>
      <c r="H25" s="67">
        <v>21</v>
      </c>
      <c r="I25" s="63">
        <v>0</v>
      </c>
      <c r="J25" s="63">
        <v>0</v>
      </c>
      <c r="K25" s="63">
        <v>0</v>
      </c>
    </row>
    <row r="26" spans="1:11" ht="12.75">
      <c r="A26" s="19">
        <v>111</v>
      </c>
      <c r="B26" s="46" t="s">
        <v>28</v>
      </c>
      <c r="C26" s="46" t="s">
        <v>89</v>
      </c>
      <c r="D26" s="7" t="s">
        <v>154</v>
      </c>
      <c r="E26" s="15">
        <v>22</v>
      </c>
      <c r="F26" s="15">
        <v>54</v>
      </c>
      <c r="G26" s="15">
        <v>0</v>
      </c>
      <c r="H26" s="15">
        <v>23</v>
      </c>
      <c r="I26" s="15">
        <v>0</v>
      </c>
      <c r="J26" s="15">
        <v>0</v>
      </c>
      <c r="K26" s="15">
        <v>0</v>
      </c>
    </row>
    <row r="27" spans="1:11" ht="12.75">
      <c r="A27" s="19">
        <v>111</v>
      </c>
      <c r="B27" s="46" t="s">
        <v>28</v>
      </c>
      <c r="C27" s="46" t="s">
        <v>49</v>
      </c>
      <c r="D27" s="7" t="s">
        <v>59</v>
      </c>
      <c r="E27" s="15">
        <v>5</v>
      </c>
      <c r="F27" s="15">
        <v>15</v>
      </c>
      <c r="G27" s="15">
        <v>0</v>
      </c>
      <c r="H27" s="15">
        <v>84</v>
      </c>
      <c r="I27" s="15">
        <v>0</v>
      </c>
      <c r="J27" s="15">
        <v>0</v>
      </c>
      <c r="K27" s="15">
        <v>0</v>
      </c>
    </row>
    <row r="28" spans="1:11" ht="12.75">
      <c r="A28" s="19">
        <v>111</v>
      </c>
      <c r="B28" s="46" t="s">
        <v>28</v>
      </c>
      <c r="C28" s="46" t="s">
        <v>50</v>
      </c>
      <c r="D28" s="7" t="s">
        <v>56</v>
      </c>
      <c r="E28" s="15">
        <v>117</v>
      </c>
      <c r="F28" s="15">
        <v>294</v>
      </c>
      <c r="G28" s="15">
        <v>0</v>
      </c>
      <c r="H28" s="15">
        <v>125</v>
      </c>
      <c r="I28" s="15">
        <v>0</v>
      </c>
      <c r="J28" s="15">
        <v>0</v>
      </c>
      <c r="K28" s="15">
        <v>0</v>
      </c>
    </row>
    <row r="29" spans="1:11" ht="12.75">
      <c r="A29" s="19">
        <v>111</v>
      </c>
      <c r="B29" s="46" t="s">
        <v>28</v>
      </c>
      <c r="C29" s="46" t="s">
        <v>51</v>
      </c>
      <c r="D29" s="7" t="s">
        <v>57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1:11" ht="12.75">
      <c r="A30" s="19">
        <v>111</v>
      </c>
      <c r="B30" s="46" t="s">
        <v>28</v>
      </c>
      <c r="C30" s="47" t="s">
        <v>52</v>
      </c>
      <c r="D30" s="1" t="s">
        <v>58</v>
      </c>
      <c r="E30" s="67">
        <v>0</v>
      </c>
      <c r="F30" s="67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</row>
    <row r="31" spans="1:11" ht="12.75">
      <c r="A31" s="19">
        <v>111</v>
      </c>
      <c r="B31" s="46" t="s">
        <v>28</v>
      </c>
      <c r="C31" s="47" t="s">
        <v>53</v>
      </c>
      <c r="D31" s="1" t="s">
        <v>23</v>
      </c>
      <c r="E31" s="15">
        <v>308</v>
      </c>
      <c r="F31" s="15">
        <v>1061</v>
      </c>
      <c r="G31" s="15">
        <v>0</v>
      </c>
      <c r="H31" s="15">
        <v>694</v>
      </c>
      <c r="I31" s="15">
        <v>0</v>
      </c>
      <c r="J31" s="15">
        <v>0</v>
      </c>
      <c r="K31" s="15">
        <v>0</v>
      </c>
    </row>
    <row r="32" spans="1:11" ht="12.75">
      <c r="A32" s="150" t="s">
        <v>69</v>
      </c>
      <c r="B32" s="151"/>
      <c r="C32" s="152"/>
      <c r="D32" s="54"/>
      <c r="E32" s="65">
        <f aca="true" t="shared" si="3" ref="E32:K32">SUM(E33)</f>
        <v>1284</v>
      </c>
      <c r="F32" s="65">
        <f t="shared" si="3"/>
        <v>835</v>
      </c>
      <c r="G32" s="65">
        <f t="shared" si="3"/>
        <v>0</v>
      </c>
      <c r="H32" s="65">
        <f t="shared" si="3"/>
        <v>0</v>
      </c>
      <c r="I32" s="65">
        <f t="shared" si="3"/>
        <v>0</v>
      </c>
      <c r="J32" s="65">
        <f t="shared" si="3"/>
        <v>0</v>
      </c>
      <c r="K32" s="65">
        <f t="shared" si="3"/>
        <v>0</v>
      </c>
    </row>
    <row r="33" spans="1:11" ht="12.75">
      <c r="A33" s="1">
        <v>41</v>
      </c>
      <c r="B33" s="47" t="s">
        <v>4</v>
      </c>
      <c r="C33" s="46" t="s">
        <v>62</v>
      </c>
      <c r="D33" s="7" t="s">
        <v>63</v>
      </c>
      <c r="E33" s="15">
        <v>1284</v>
      </c>
      <c r="F33" s="15">
        <v>835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ht="12.75">
      <c r="A34" s="150" t="s">
        <v>204</v>
      </c>
      <c r="B34" s="151"/>
      <c r="C34" s="152"/>
      <c r="D34" s="54"/>
      <c r="E34" s="65">
        <f aca="true" t="shared" si="4" ref="E34:K34">E35+E36+E38</f>
        <v>0</v>
      </c>
      <c r="F34" s="65">
        <f t="shared" si="4"/>
        <v>0</v>
      </c>
      <c r="G34" s="65">
        <f t="shared" si="4"/>
        <v>0</v>
      </c>
      <c r="H34" s="65">
        <f t="shared" si="4"/>
        <v>9700</v>
      </c>
      <c r="I34" s="65">
        <f t="shared" si="4"/>
        <v>2000</v>
      </c>
      <c r="J34" s="65">
        <f t="shared" si="4"/>
        <v>2000</v>
      </c>
      <c r="K34" s="65">
        <f t="shared" si="4"/>
        <v>2000</v>
      </c>
    </row>
    <row r="35" spans="1:11" ht="12.75">
      <c r="A35" s="1">
        <v>41</v>
      </c>
      <c r="B35" s="47" t="s">
        <v>205</v>
      </c>
      <c r="C35" s="46" t="s">
        <v>50</v>
      </c>
      <c r="D35" s="7" t="s">
        <v>56</v>
      </c>
      <c r="E35" s="15">
        <v>0</v>
      </c>
      <c r="F35" s="15">
        <v>0</v>
      </c>
      <c r="G35" s="15">
        <v>0</v>
      </c>
      <c r="H35" s="15">
        <v>7500</v>
      </c>
      <c r="I35" s="15">
        <v>2000</v>
      </c>
      <c r="J35" s="15">
        <v>2000</v>
      </c>
      <c r="K35" s="15">
        <v>2000</v>
      </c>
    </row>
    <row r="36" spans="1:11" ht="12.75">
      <c r="A36" s="1">
        <v>41</v>
      </c>
      <c r="B36" s="46" t="s">
        <v>205</v>
      </c>
      <c r="C36" s="139" t="s">
        <v>53</v>
      </c>
      <c r="D36" s="124" t="s">
        <v>105</v>
      </c>
      <c r="E36" s="15"/>
      <c r="F36" s="15"/>
      <c r="G36" s="15"/>
      <c r="H36" s="15">
        <v>2200</v>
      </c>
      <c r="I36" s="15"/>
      <c r="J36" s="15"/>
      <c r="K36" s="15"/>
    </row>
    <row r="37" spans="1:11" ht="12.75">
      <c r="A37" s="1"/>
      <c r="B37" s="141"/>
      <c r="C37" s="139"/>
      <c r="D37" s="124"/>
      <c r="E37" s="15"/>
      <c r="F37" s="15"/>
      <c r="G37" s="15"/>
      <c r="H37" s="15"/>
      <c r="I37" s="15"/>
      <c r="J37" s="15"/>
      <c r="K37" s="15"/>
    </row>
    <row r="38" spans="1:11" ht="12.75">
      <c r="A38" s="1"/>
      <c r="B38" s="141"/>
      <c r="C38" s="139"/>
      <c r="D38" s="124"/>
      <c r="E38" s="15"/>
      <c r="F38" s="15"/>
      <c r="G38" s="15"/>
      <c r="H38" s="15"/>
      <c r="I38" s="15"/>
      <c r="J38" s="15"/>
      <c r="K38" s="15"/>
    </row>
    <row r="39" spans="1:11" ht="12.75">
      <c r="A39" s="102"/>
      <c r="B39" s="94"/>
      <c r="C39" s="95"/>
      <c r="D39" s="99"/>
      <c r="E39" s="96"/>
      <c r="F39" s="96"/>
      <c r="G39" s="96"/>
      <c r="H39" s="98"/>
      <c r="I39" s="98"/>
      <c r="J39" s="98"/>
      <c r="K39" s="98"/>
    </row>
    <row r="40" spans="1:11" ht="12.75">
      <c r="A40" s="150" t="s">
        <v>73</v>
      </c>
      <c r="B40" s="153"/>
      <c r="C40" s="154"/>
      <c r="D40" s="54"/>
      <c r="E40" s="65">
        <f aca="true" t="shared" si="5" ref="E40:K40">SUM(E41:E46)</f>
        <v>6387</v>
      </c>
      <c r="F40" s="65">
        <f t="shared" si="5"/>
        <v>9450</v>
      </c>
      <c r="G40" s="65">
        <f t="shared" si="5"/>
        <v>7500</v>
      </c>
      <c r="H40" s="65">
        <f t="shared" si="5"/>
        <v>7500</v>
      </c>
      <c r="I40" s="65">
        <f t="shared" si="5"/>
        <v>7500</v>
      </c>
      <c r="J40" s="65">
        <f t="shared" si="5"/>
        <v>7500</v>
      </c>
      <c r="K40" s="65">
        <f t="shared" si="5"/>
        <v>7500</v>
      </c>
    </row>
    <row r="41" spans="1:11" ht="12.75">
      <c r="A41" s="19">
        <v>41</v>
      </c>
      <c r="B41" s="47" t="s">
        <v>5</v>
      </c>
      <c r="C41" s="46" t="s">
        <v>49</v>
      </c>
      <c r="D41" s="7" t="s">
        <v>59</v>
      </c>
      <c r="E41" s="15">
        <v>746</v>
      </c>
      <c r="F41" s="15">
        <v>2438</v>
      </c>
      <c r="G41" s="15">
        <v>1800</v>
      </c>
      <c r="H41" s="15">
        <v>1800</v>
      </c>
      <c r="I41" s="15">
        <v>1800</v>
      </c>
      <c r="J41" s="15">
        <v>1800</v>
      </c>
      <c r="K41" s="15">
        <v>1800</v>
      </c>
    </row>
    <row r="42" spans="1:11" ht="12.75">
      <c r="A42" s="19">
        <v>111</v>
      </c>
      <c r="B42" s="47" t="s">
        <v>5</v>
      </c>
      <c r="C42" s="46" t="s">
        <v>50</v>
      </c>
      <c r="D42" s="7" t="s">
        <v>56</v>
      </c>
      <c r="E42" s="15">
        <v>3000</v>
      </c>
      <c r="F42" s="15">
        <v>3000</v>
      </c>
      <c r="G42" s="15">
        <v>3000</v>
      </c>
      <c r="H42" s="15">
        <v>3000</v>
      </c>
      <c r="I42" s="15">
        <v>3000</v>
      </c>
      <c r="J42" s="15">
        <v>3000</v>
      </c>
      <c r="K42" s="15">
        <v>3000</v>
      </c>
    </row>
    <row r="43" spans="1:11" ht="12.75">
      <c r="A43" s="19">
        <v>41</v>
      </c>
      <c r="B43" s="47" t="s">
        <v>5</v>
      </c>
      <c r="C43" s="46" t="s">
        <v>50</v>
      </c>
      <c r="D43" s="7" t="s">
        <v>56</v>
      </c>
      <c r="E43" s="15">
        <v>441</v>
      </c>
      <c r="F43" s="15">
        <v>2395</v>
      </c>
      <c r="G43" s="15">
        <v>1000</v>
      </c>
      <c r="H43" s="15">
        <v>1000</v>
      </c>
      <c r="I43" s="15">
        <v>1000</v>
      </c>
      <c r="J43" s="15">
        <v>1000</v>
      </c>
      <c r="K43" s="15">
        <v>1000</v>
      </c>
    </row>
    <row r="44" spans="1:11" ht="12.75">
      <c r="A44" s="19">
        <v>41</v>
      </c>
      <c r="B44" s="47" t="s">
        <v>5</v>
      </c>
      <c r="C44" s="46" t="s">
        <v>51</v>
      </c>
      <c r="D44" s="7" t="s">
        <v>57</v>
      </c>
      <c r="E44" s="15">
        <v>1702</v>
      </c>
      <c r="F44" s="15">
        <v>1427</v>
      </c>
      <c r="G44" s="15">
        <v>1500</v>
      </c>
      <c r="H44" s="15">
        <v>1500</v>
      </c>
      <c r="I44" s="15">
        <v>1500</v>
      </c>
      <c r="J44" s="15">
        <v>1500</v>
      </c>
      <c r="K44" s="15">
        <v>1500</v>
      </c>
    </row>
    <row r="45" spans="1:11" ht="12.75">
      <c r="A45" s="19">
        <v>41</v>
      </c>
      <c r="B45" s="47" t="s">
        <v>5</v>
      </c>
      <c r="C45" s="47" t="s">
        <v>52</v>
      </c>
      <c r="D45" s="1" t="s">
        <v>58</v>
      </c>
      <c r="E45" s="15">
        <v>130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</row>
    <row r="46" spans="1:11" ht="12.75">
      <c r="A46" s="19">
        <v>41</v>
      </c>
      <c r="B46" s="47" t="s">
        <v>5</v>
      </c>
      <c r="C46" s="47" t="s">
        <v>53</v>
      </c>
      <c r="D46" s="1" t="s">
        <v>23</v>
      </c>
      <c r="E46" s="15">
        <v>368</v>
      </c>
      <c r="F46" s="15">
        <v>190</v>
      </c>
      <c r="G46" s="15">
        <v>200</v>
      </c>
      <c r="H46" s="15">
        <v>200</v>
      </c>
      <c r="I46" s="15">
        <v>200</v>
      </c>
      <c r="J46" s="15">
        <v>200</v>
      </c>
      <c r="K46" s="15">
        <v>200</v>
      </c>
    </row>
    <row r="47" spans="1:11" ht="12.75">
      <c r="A47" s="102"/>
      <c r="B47" s="104"/>
      <c r="C47" s="105"/>
      <c r="D47" s="103"/>
      <c r="E47" s="96"/>
      <c r="F47" s="96"/>
      <c r="G47" s="96"/>
      <c r="H47" s="98"/>
      <c r="I47" s="98"/>
      <c r="J47" s="98"/>
      <c r="K47" s="98"/>
    </row>
    <row r="48" spans="1:11" ht="12.75">
      <c r="A48" s="150" t="s">
        <v>74</v>
      </c>
      <c r="B48" s="158"/>
      <c r="C48" s="159"/>
      <c r="D48" s="50"/>
      <c r="E48" s="65">
        <f aca="true" t="shared" si="6" ref="E48:K48">SUM(E49:E51)</f>
        <v>18813</v>
      </c>
      <c r="F48" s="65">
        <f t="shared" si="6"/>
        <v>27334</v>
      </c>
      <c r="G48" s="65">
        <f t="shared" si="6"/>
        <v>49523</v>
      </c>
      <c r="H48" s="65">
        <f t="shared" si="6"/>
        <v>27000</v>
      </c>
      <c r="I48" s="65">
        <f t="shared" si="6"/>
        <v>18652</v>
      </c>
      <c r="J48" s="65">
        <f t="shared" si="6"/>
        <v>42652</v>
      </c>
      <c r="K48" s="65">
        <f t="shared" si="6"/>
        <v>42652</v>
      </c>
    </row>
    <row r="49" spans="1:11" ht="12.75">
      <c r="A49" s="19">
        <v>41</v>
      </c>
      <c r="B49" s="47" t="s">
        <v>64</v>
      </c>
      <c r="C49" s="46" t="s">
        <v>50</v>
      </c>
      <c r="D49" s="7" t="s">
        <v>56</v>
      </c>
      <c r="E49" s="15">
        <v>1317</v>
      </c>
      <c r="F49" s="15">
        <v>1080</v>
      </c>
      <c r="G49" s="15">
        <v>4073</v>
      </c>
      <c r="H49" s="15">
        <v>5000</v>
      </c>
      <c r="I49" s="15">
        <v>5652</v>
      </c>
      <c r="J49" s="15">
        <v>4652</v>
      </c>
      <c r="K49" s="15">
        <v>4652</v>
      </c>
    </row>
    <row r="50" spans="1:11" ht="12.75">
      <c r="A50" s="19">
        <v>41</v>
      </c>
      <c r="B50" s="47" t="s">
        <v>64</v>
      </c>
      <c r="C50" s="47" t="s">
        <v>52</v>
      </c>
      <c r="D50" s="1" t="s">
        <v>58</v>
      </c>
      <c r="E50" s="15">
        <v>17496</v>
      </c>
      <c r="F50" s="15">
        <v>26254</v>
      </c>
      <c r="G50" s="15">
        <v>45450</v>
      </c>
      <c r="H50" s="15">
        <v>22000</v>
      </c>
      <c r="I50" s="15">
        <v>13000</v>
      </c>
      <c r="J50" s="15">
        <v>38000</v>
      </c>
      <c r="K50" s="15">
        <v>38000</v>
      </c>
    </row>
    <row r="51" spans="1:11" ht="12.75">
      <c r="A51" s="19">
        <v>41</v>
      </c>
      <c r="B51" s="47" t="s">
        <v>64</v>
      </c>
      <c r="C51" s="47" t="s">
        <v>53</v>
      </c>
      <c r="D51" s="1" t="s">
        <v>117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</row>
    <row r="52" spans="1:11" ht="12.75">
      <c r="A52" s="150" t="s">
        <v>75</v>
      </c>
      <c r="B52" s="153"/>
      <c r="C52" s="154"/>
      <c r="D52" s="55"/>
      <c r="E52" s="65">
        <f>SUM(E53:E55)</f>
        <v>48360</v>
      </c>
      <c r="F52" s="65">
        <f aca="true" t="shared" si="7" ref="F52:K52">SUM(F53:F55)</f>
        <v>51376</v>
      </c>
      <c r="G52" s="65">
        <f t="shared" si="7"/>
        <v>52000</v>
      </c>
      <c r="H52" s="65">
        <f t="shared" si="7"/>
        <v>52000</v>
      </c>
      <c r="I52" s="65">
        <f t="shared" si="7"/>
        <v>52000</v>
      </c>
      <c r="J52" s="65">
        <v>52000</v>
      </c>
      <c r="K52" s="65">
        <f t="shared" si="7"/>
        <v>52000</v>
      </c>
    </row>
    <row r="53" spans="1:11" ht="12.75">
      <c r="A53" s="19">
        <v>41</v>
      </c>
      <c r="B53" s="47" t="s">
        <v>6</v>
      </c>
      <c r="C53" s="46" t="s">
        <v>50</v>
      </c>
      <c r="D53" s="7" t="s">
        <v>56</v>
      </c>
      <c r="E53" s="15">
        <v>928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</row>
    <row r="54" spans="1:11" ht="12.75">
      <c r="A54" s="19">
        <v>41</v>
      </c>
      <c r="B54" s="47" t="s">
        <v>6</v>
      </c>
      <c r="C54" s="46" t="s">
        <v>51</v>
      </c>
      <c r="D54" s="7" t="s">
        <v>57</v>
      </c>
      <c r="E54" s="15">
        <v>47432</v>
      </c>
      <c r="F54" s="15">
        <v>51376</v>
      </c>
      <c r="G54" s="15">
        <v>0</v>
      </c>
      <c r="H54" s="15">
        <v>5000</v>
      </c>
      <c r="I54" s="15">
        <v>6000</v>
      </c>
      <c r="J54" s="15">
        <v>6000</v>
      </c>
      <c r="K54" s="15">
        <v>6000</v>
      </c>
    </row>
    <row r="55" spans="1:11" ht="12.75">
      <c r="A55" s="19">
        <v>41</v>
      </c>
      <c r="B55" s="47" t="s">
        <v>6</v>
      </c>
      <c r="C55" s="46" t="s">
        <v>53</v>
      </c>
      <c r="D55" s="1" t="s">
        <v>23</v>
      </c>
      <c r="E55" s="15">
        <v>0</v>
      </c>
      <c r="F55" s="15">
        <v>0</v>
      </c>
      <c r="G55" s="15">
        <v>52000</v>
      </c>
      <c r="H55" s="15">
        <v>47000</v>
      </c>
      <c r="I55" s="15">
        <v>46000</v>
      </c>
      <c r="J55" s="15">
        <v>46000</v>
      </c>
      <c r="K55" s="15">
        <v>46000</v>
      </c>
    </row>
    <row r="56" spans="1:11" ht="12.75">
      <c r="A56" s="106"/>
      <c r="B56" s="94"/>
      <c r="C56" s="95"/>
      <c r="D56" s="99"/>
      <c r="E56" s="96"/>
      <c r="F56" s="96"/>
      <c r="G56" s="96"/>
      <c r="H56" s="98"/>
      <c r="I56" s="98"/>
      <c r="J56" s="98"/>
      <c r="K56" s="98"/>
    </row>
    <row r="57" spans="1:11" ht="12.75">
      <c r="A57" s="150" t="s">
        <v>97</v>
      </c>
      <c r="B57" s="151"/>
      <c r="C57" s="152"/>
      <c r="D57" s="54"/>
      <c r="E57" s="65">
        <f aca="true" t="shared" si="8" ref="E57:K57">SUM(E58:E63)</f>
        <v>5001</v>
      </c>
      <c r="F57" s="65">
        <f t="shared" si="8"/>
        <v>4499</v>
      </c>
      <c r="G57" s="65">
        <f t="shared" si="8"/>
        <v>2415</v>
      </c>
      <c r="H57" s="65">
        <f t="shared" si="8"/>
        <v>4165</v>
      </c>
      <c r="I57" s="65">
        <f t="shared" si="8"/>
        <v>4665</v>
      </c>
      <c r="J57" s="65">
        <f t="shared" si="8"/>
        <v>4665</v>
      </c>
      <c r="K57" s="65">
        <f t="shared" si="8"/>
        <v>4665</v>
      </c>
    </row>
    <row r="58" spans="1:11" ht="12.75">
      <c r="A58" s="1">
        <v>111</v>
      </c>
      <c r="B58" s="47" t="s">
        <v>98</v>
      </c>
      <c r="C58" s="47" t="s">
        <v>61</v>
      </c>
      <c r="D58" s="7" t="s">
        <v>47</v>
      </c>
      <c r="E58" s="15">
        <v>400</v>
      </c>
      <c r="F58" s="15">
        <v>400</v>
      </c>
      <c r="G58" s="15">
        <v>400</v>
      </c>
      <c r="H58" s="15">
        <v>400</v>
      </c>
      <c r="I58" s="15">
        <v>400</v>
      </c>
      <c r="J58" s="15">
        <v>400</v>
      </c>
      <c r="K58" s="15">
        <v>400</v>
      </c>
    </row>
    <row r="59" spans="1:11" ht="12.75">
      <c r="A59" s="1">
        <v>111</v>
      </c>
      <c r="B59" s="47" t="s">
        <v>98</v>
      </c>
      <c r="C59" s="47" t="s">
        <v>48</v>
      </c>
      <c r="D59" s="7" t="s">
        <v>55</v>
      </c>
      <c r="E59" s="15">
        <v>140</v>
      </c>
      <c r="F59" s="15">
        <v>140</v>
      </c>
      <c r="G59" s="15">
        <v>140</v>
      </c>
      <c r="H59" s="15">
        <v>140</v>
      </c>
      <c r="I59" s="15">
        <v>140</v>
      </c>
      <c r="J59" s="15">
        <v>140</v>
      </c>
      <c r="K59" s="15">
        <v>140</v>
      </c>
    </row>
    <row r="60" spans="1:11" ht="12.75">
      <c r="A60" s="1">
        <v>111</v>
      </c>
      <c r="B60" s="47" t="s">
        <v>98</v>
      </c>
      <c r="C60" s="47" t="s">
        <v>50</v>
      </c>
      <c r="D60" s="7" t="s">
        <v>56</v>
      </c>
      <c r="E60" s="15">
        <v>125</v>
      </c>
      <c r="F60" s="15">
        <v>135</v>
      </c>
      <c r="G60" s="15">
        <v>30</v>
      </c>
      <c r="H60" s="15">
        <v>30</v>
      </c>
      <c r="I60" s="15">
        <v>30</v>
      </c>
      <c r="J60" s="15">
        <v>30</v>
      </c>
      <c r="K60" s="15">
        <v>30</v>
      </c>
    </row>
    <row r="61" spans="1:11" ht="12.75">
      <c r="A61" s="1">
        <v>41</v>
      </c>
      <c r="B61" s="47" t="s">
        <v>98</v>
      </c>
      <c r="C61" s="47" t="s">
        <v>50</v>
      </c>
      <c r="D61" s="7" t="s">
        <v>56</v>
      </c>
      <c r="E61" s="15">
        <v>0</v>
      </c>
      <c r="F61" s="15">
        <v>0</v>
      </c>
      <c r="G61" s="15">
        <v>95</v>
      </c>
      <c r="H61" s="15">
        <v>95</v>
      </c>
      <c r="I61" s="15">
        <v>95</v>
      </c>
      <c r="J61" s="15">
        <v>95</v>
      </c>
      <c r="K61" s="15">
        <v>95</v>
      </c>
    </row>
    <row r="62" spans="1:11" ht="12.75">
      <c r="A62" s="1">
        <v>41</v>
      </c>
      <c r="B62" s="46" t="s">
        <v>98</v>
      </c>
      <c r="C62" s="46" t="s">
        <v>53</v>
      </c>
      <c r="D62" s="7" t="s">
        <v>23</v>
      </c>
      <c r="E62" s="15">
        <v>3963</v>
      </c>
      <c r="F62" s="15">
        <v>2091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</row>
    <row r="63" spans="1:11" ht="12.75">
      <c r="A63" s="1">
        <v>41</v>
      </c>
      <c r="B63" s="47" t="s">
        <v>98</v>
      </c>
      <c r="C63" s="47" t="s">
        <v>99</v>
      </c>
      <c r="D63" s="1" t="s">
        <v>100</v>
      </c>
      <c r="E63" s="15">
        <v>373</v>
      </c>
      <c r="F63" s="15">
        <v>1733</v>
      </c>
      <c r="G63" s="15">
        <v>1750</v>
      </c>
      <c r="H63" s="15">
        <v>3500</v>
      </c>
      <c r="I63" s="15">
        <v>4000</v>
      </c>
      <c r="J63" s="15">
        <v>4000</v>
      </c>
      <c r="K63" s="15">
        <v>4000</v>
      </c>
    </row>
    <row r="64" spans="1:11" ht="12.75">
      <c r="A64" s="106"/>
      <c r="B64" s="94"/>
      <c r="C64" s="95"/>
      <c r="D64" s="99"/>
      <c r="E64" s="96"/>
      <c r="F64" s="96"/>
      <c r="G64" s="96"/>
      <c r="H64" s="98"/>
      <c r="I64" s="98"/>
      <c r="J64" s="98"/>
      <c r="K64" s="98"/>
    </row>
    <row r="65" spans="1:11" ht="12.75">
      <c r="A65" s="150" t="s">
        <v>76</v>
      </c>
      <c r="B65" s="151"/>
      <c r="C65" s="152"/>
      <c r="D65" s="54"/>
      <c r="E65" s="65">
        <f>E66+E67+E68+E69</f>
        <v>3177</v>
      </c>
      <c r="F65" s="65">
        <f>SUM(F66:F69)</f>
        <v>887</v>
      </c>
      <c r="G65" s="65">
        <f>G66+G67+G68+G69</f>
        <v>1000</v>
      </c>
      <c r="H65" s="65">
        <f>H66+H67+H68+H69</f>
        <v>600</v>
      </c>
      <c r="I65" s="65">
        <f>I66+I67+I68+I69</f>
        <v>1000</v>
      </c>
      <c r="J65" s="65">
        <f>J66+J67+J68+J69</f>
        <v>1000</v>
      </c>
      <c r="K65" s="65">
        <f>K66+K67+K68+K69</f>
        <v>1000</v>
      </c>
    </row>
    <row r="66" spans="1:11" ht="12.75">
      <c r="A66" s="131">
        <v>41</v>
      </c>
      <c r="B66" s="131">
        <v>610</v>
      </c>
      <c r="C66" s="132">
        <v>632</v>
      </c>
      <c r="D66" s="126" t="s">
        <v>165</v>
      </c>
      <c r="E66" s="133">
        <v>440</v>
      </c>
      <c r="F66" s="133">
        <v>376</v>
      </c>
      <c r="G66" s="133">
        <v>200</v>
      </c>
      <c r="H66" s="133">
        <v>200</v>
      </c>
      <c r="I66" s="133">
        <v>200</v>
      </c>
      <c r="J66" s="133">
        <v>200</v>
      </c>
      <c r="K66" s="133">
        <v>200</v>
      </c>
    </row>
    <row r="67" spans="1:11" ht="12.75">
      <c r="A67" s="131">
        <v>41</v>
      </c>
      <c r="B67" s="131">
        <v>610</v>
      </c>
      <c r="C67" s="132">
        <v>633</v>
      </c>
      <c r="D67" s="126" t="s">
        <v>128</v>
      </c>
      <c r="E67" s="133">
        <v>2457</v>
      </c>
      <c r="F67" s="133">
        <v>46</v>
      </c>
      <c r="G67" s="133">
        <v>500</v>
      </c>
      <c r="H67" s="133">
        <v>100</v>
      </c>
      <c r="I67" s="133">
        <v>500</v>
      </c>
      <c r="J67" s="133">
        <v>500</v>
      </c>
      <c r="K67" s="133">
        <v>500</v>
      </c>
    </row>
    <row r="68" spans="1:11" ht="12.75">
      <c r="A68" s="19">
        <v>41</v>
      </c>
      <c r="B68" s="130" t="s">
        <v>65</v>
      </c>
      <c r="C68" s="47" t="s">
        <v>52</v>
      </c>
      <c r="D68" s="1" t="s">
        <v>58</v>
      </c>
      <c r="E68" s="15">
        <v>280</v>
      </c>
      <c r="F68" s="15">
        <v>65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</row>
    <row r="69" spans="1:11" ht="12.75">
      <c r="A69" s="19">
        <v>41</v>
      </c>
      <c r="B69" s="130" t="s">
        <v>65</v>
      </c>
      <c r="C69" s="47" t="s">
        <v>53</v>
      </c>
      <c r="D69" s="1" t="s">
        <v>105</v>
      </c>
      <c r="E69" s="15">
        <v>0</v>
      </c>
      <c r="F69" s="15">
        <v>400</v>
      </c>
      <c r="G69" s="15">
        <v>300</v>
      </c>
      <c r="H69" s="15">
        <v>300</v>
      </c>
      <c r="I69" s="15">
        <v>300</v>
      </c>
      <c r="J69" s="15">
        <v>300</v>
      </c>
      <c r="K69" s="15">
        <v>300</v>
      </c>
    </row>
    <row r="70" spans="1:11" ht="12.75">
      <c r="A70" s="106"/>
      <c r="B70" s="94"/>
      <c r="C70" s="95"/>
      <c r="D70" s="99"/>
      <c r="E70" s="96"/>
      <c r="F70" s="96"/>
      <c r="G70" s="96"/>
      <c r="H70" s="98"/>
      <c r="I70" s="98"/>
      <c r="J70" s="98"/>
      <c r="K70" s="98"/>
    </row>
    <row r="71" spans="1:11" ht="12.75">
      <c r="A71" s="150" t="s">
        <v>77</v>
      </c>
      <c r="B71" s="153"/>
      <c r="C71" s="154"/>
      <c r="D71" s="54"/>
      <c r="E71" s="65">
        <f aca="true" t="shared" si="9" ref="E71:K71">SUM(E72:E83)</f>
        <v>55154</v>
      </c>
      <c r="F71" s="65">
        <f t="shared" si="9"/>
        <v>72560</v>
      </c>
      <c r="G71" s="65">
        <f t="shared" si="9"/>
        <v>58275</v>
      </c>
      <c r="H71" s="65">
        <f t="shared" si="9"/>
        <v>48025</v>
      </c>
      <c r="I71" s="65">
        <f t="shared" si="9"/>
        <v>58500</v>
      </c>
      <c r="J71" s="65">
        <f t="shared" si="9"/>
        <v>58500</v>
      </c>
      <c r="K71" s="65">
        <f t="shared" si="9"/>
        <v>58500</v>
      </c>
    </row>
    <row r="72" spans="1:11" ht="12.75">
      <c r="A72" s="7">
        <v>41</v>
      </c>
      <c r="B72" s="46" t="s">
        <v>27</v>
      </c>
      <c r="C72" s="48">
        <v>610</v>
      </c>
      <c r="D72" s="7" t="s">
        <v>47</v>
      </c>
      <c r="E72" s="15">
        <v>20044</v>
      </c>
      <c r="F72" s="15">
        <v>18591</v>
      </c>
      <c r="G72" s="15">
        <v>23000</v>
      </c>
      <c r="H72" s="15">
        <v>16000</v>
      </c>
      <c r="I72" s="15">
        <v>23000</v>
      </c>
      <c r="J72" s="15">
        <v>23000</v>
      </c>
      <c r="K72" s="15">
        <v>23000</v>
      </c>
    </row>
    <row r="73" spans="1:11" ht="12.75">
      <c r="A73" s="7" t="s">
        <v>150</v>
      </c>
      <c r="B73" s="46" t="s">
        <v>27</v>
      </c>
      <c r="C73" s="48">
        <v>610</v>
      </c>
      <c r="D73" s="7" t="s">
        <v>47</v>
      </c>
      <c r="E73" s="15">
        <v>0</v>
      </c>
      <c r="F73" s="15">
        <v>0</v>
      </c>
      <c r="G73" s="15">
        <v>0</v>
      </c>
      <c r="H73" s="15">
        <v>0</v>
      </c>
      <c r="I73" s="15"/>
      <c r="J73" s="15"/>
      <c r="K73" s="15"/>
    </row>
    <row r="74" spans="1:11" ht="12.75">
      <c r="A74" s="7" t="s">
        <v>151</v>
      </c>
      <c r="B74" s="46" t="s">
        <v>27</v>
      </c>
      <c r="C74" s="48">
        <v>610</v>
      </c>
      <c r="D74" s="7" t="s">
        <v>47</v>
      </c>
      <c r="E74" s="15">
        <v>0</v>
      </c>
      <c r="F74" s="15">
        <v>0</v>
      </c>
      <c r="G74" s="15">
        <v>0</v>
      </c>
      <c r="H74" s="15">
        <v>0</v>
      </c>
      <c r="I74" s="15"/>
      <c r="J74" s="15"/>
      <c r="K74" s="15"/>
    </row>
    <row r="75" spans="1:11" ht="12.75">
      <c r="A75" s="7">
        <v>41</v>
      </c>
      <c r="B75" s="46" t="s">
        <v>27</v>
      </c>
      <c r="C75" s="46" t="s">
        <v>48</v>
      </c>
      <c r="D75" s="7" t="s">
        <v>55</v>
      </c>
      <c r="E75" s="15">
        <v>7575</v>
      </c>
      <c r="F75" s="15">
        <v>6086</v>
      </c>
      <c r="G75" s="15">
        <v>8000</v>
      </c>
      <c r="H75" s="15">
        <v>5000</v>
      </c>
      <c r="I75" s="15">
        <v>8000</v>
      </c>
      <c r="J75" s="15">
        <v>8000</v>
      </c>
      <c r="K75" s="15">
        <v>8000</v>
      </c>
    </row>
    <row r="76" spans="1:11" ht="12.75">
      <c r="A76" s="7" t="s">
        <v>150</v>
      </c>
      <c r="B76" s="46" t="s">
        <v>27</v>
      </c>
      <c r="C76" s="46" t="s">
        <v>48</v>
      </c>
      <c r="D76" s="7" t="s">
        <v>55</v>
      </c>
      <c r="E76" s="15">
        <v>0</v>
      </c>
      <c r="F76" s="15">
        <v>0</v>
      </c>
      <c r="G76" s="15">
        <v>0</v>
      </c>
      <c r="H76" s="15">
        <v>0</v>
      </c>
      <c r="I76" s="15"/>
      <c r="J76" s="15"/>
      <c r="K76" s="15"/>
    </row>
    <row r="77" spans="1:11" ht="12.75">
      <c r="A77" s="7" t="s">
        <v>151</v>
      </c>
      <c r="B77" s="46" t="s">
        <v>27</v>
      </c>
      <c r="C77" s="46" t="s">
        <v>48</v>
      </c>
      <c r="D77" s="7" t="s">
        <v>55</v>
      </c>
      <c r="E77" s="15">
        <v>0</v>
      </c>
      <c r="F77" s="15">
        <v>0</v>
      </c>
      <c r="G77" s="15">
        <v>0</v>
      </c>
      <c r="H77" s="15">
        <v>0</v>
      </c>
      <c r="I77" s="15"/>
      <c r="J77" s="15"/>
      <c r="K77" s="15"/>
    </row>
    <row r="78" spans="1:11" ht="12.75">
      <c r="A78" s="19">
        <v>41</v>
      </c>
      <c r="B78" s="46" t="s">
        <v>27</v>
      </c>
      <c r="C78" s="46" t="s">
        <v>50</v>
      </c>
      <c r="D78" s="7" t="s">
        <v>56</v>
      </c>
      <c r="E78" s="67">
        <v>11560</v>
      </c>
      <c r="F78" s="67">
        <v>20239</v>
      </c>
      <c r="G78" s="67">
        <v>10000</v>
      </c>
      <c r="H78" s="67">
        <v>13000</v>
      </c>
      <c r="I78" s="67">
        <v>10000</v>
      </c>
      <c r="J78" s="67">
        <v>10000</v>
      </c>
      <c r="K78" s="67">
        <v>10000</v>
      </c>
    </row>
    <row r="79" spans="1:11" ht="12.75">
      <c r="A79" s="19">
        <v>41</v>
      </c>
      <c r="B79" s="46" t="s">
        <v>27</v>
      </c>
      <c r="C79" s="46" t="s">
        <v>51</v>
      </c>
      <c r="D79" s="7" t="s">
        <v>57</v>
      </c>
      <c r="E79" s="61">
        <v>154</v>
      </c>
      <c r="F79" s="61">
        <v>261</v>
      </c>
      <c r="G79" s="61">
        <v>250</v>
      </c>
      <c r="H79" s="61">
        <v>475</v>
      </c>
      <c r="I79" s="61">
        <v>300</v>
      </c>
      <c r="J79" s="61">
        <v>300</v>
      </c>
      <c r="K79" s="61">
        <v>300</v>
      </c>
    </row>
    <row r="80" spans="1:11" ht="12.75">
      <c r="A80" s="19">
        <v>41</v>
      </c>
      <c r="B80" s="46" t="s">
        <v>27</v>
      </c>
      <c r="C80" s="47" t="s">
        <v>52</v>
      </c>
      <c r="D80" s="1" t="s">
        <v>58</v>
      </c>
      <c r="E80" s="61">
        <v>1203</v>
      </c>
      <c r="F80" s="61">
        <v>602</v>
      </c>
      <c r="G80" s="61">
        <v>1500</v>
      </c>
      <c r="H80" s="61">
        <v>4000</v>
      </c>
      <c r="I80" s="61">
        <v>1475</v>
      </c>
      <c r="J80" s="61">
        <v>1475</v>
      </c>
      <c r="K80" s="61">
        <v>1475</v>
      </c>
    </row>
    <row r="81" spans="1:11" ht="12.75">
      <c r="A81" s="19">
        <v>41</v>
      </c>
      <c r="B81" s="46" t="s">
        <v>27</v>
      </c>
      <c r="C81" s="46" t="s">
        <v>66</v>
      </c>
      <c r="D81" s="7" t="s">
        <v>162</v>
      </c>
      <c r="E81" s="61">
        <v>25</v>
      </c>
      <c r="F81" s="61">
        <v>90</v>
      </c>
      <c r="G81" s="61">
        <v>25</v>
      </c>
      <c r="H81" s="61">
        <v>250</v>
      </c>
      <c r="I81" s="61">
        <v>25</v>
      </c>
      <c r="J81" s="61">
        <v>25</v>
      </c>
      <c r="K81" s="61">
        <v>25</v>
      </c>
    </row>
    <row r="82" spans="1:11" ht="12.75">
      <c r="A82" s="19">
        <v>41</v>
      </c>
      <c r="B82" s="46" t="s">
        <v>27</v>
      </c>
      <c r="C82" s="47" t="s">
        <v>53</v>
      </c>
      <c r="D82" s="1" t="s">
        <v>23</v>
      </c>
      <c r="E82" s="61">
        <v>14520</v>
      </c>
      <c r="F82" s="61">
        <v>26553</v>
      </c>
      <c r="G82" s="61">
        <v>15500</v>
      </c>
      <c r="H82" s="61">
        <v>9000</v>
      </c>
      <c r="I82" s="61">
        <v>15500</v>
      </c>
      <c r="J82" s="61">
        <v>15500</v>
      </c>
      <c r="K82" s="61">
        <v>15500</v>
      </c>
    </row>
    <row r="83" spans="1:11" ht="12.75">
      <c r="A83" s="19">
        <v>41</v>
      </c>
      <c r="B83" s="46" t="s">
        <v>27</v>
      </c>
      <c r="C83" s="47" t="s">
        <v>54</v>
      </c>
      <c r="D83" s="4" t="s">
        <v>60</v>
      </c>
      <c r="E83" s="61">
        <v>73</v>
      </c>
      <c r="F83" s="61">
        <v>138</v>
      </c>
      <c r="G83" s="61">
        <v>0</v>
      </c>
      <c r="H83" s="61">
        <v>300</v>
      </c>
      <c r="I83" s="61">
        <v>200</v>
      </c>
      <c r="J83" s="61">
        <v>200</v>
      </c>
      <c r="K83" s="61">
        <v>200</v>
      </c>
    </row>
    <row r="84" spans="1:11" ht="12.75">
      <c r="A84" s="150" t="s">
        <v>101</v>
      </c>
      <c r="B84" s="151"/>
      <c r="C84" s="152"/>
      <c r="D84" s="54"/>
      <c r="E84" s="65">
        <f aca="true" t="shared" si="10" ref="E84:K84">SUM(E85)</f>
        <v>0</v>
      </c>
      <c r="F84" s="65">
        <f t="shared" si="10"/>
        <v>0</v>
      </c>
      <c r="G84" s="65">
        <f t="shared" si="10"/>
        <v>0</v>
      </c>
      <c r="H84" s="65">
        <f t="shared" si="10"/>
        <v>0</v>
      </c>
      <c r="I84" s="65">
        <f t="shared" si="10"/>
        <v>0</v>
      </c>
      <c r="J84" s="65">
        <f t="shared" si="10"/>
        <v>0</v>
      </c>
      <c r="K84" s="65">
        <f t="shared" si="10"/>
        <v>0</v>
      </c>
    </row>
    <row r="85" spans="1:11" ht="12.75">
      <c r="A85" s="19">
        <v>41</v>
      </c>
      <c r="B85" s="46" t="s">
        <v>87</v>
      </c>
      <c r="C85" s="47" t="s">
        <v>49</v>
      </c>
      <c r="D85" s="7" t="s">
        <v>59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</row>
    <row r="86" spans="1:11" ht="12.75">
      <c r="A86" s="150" t="s">
        <v>24</v>
      </c>
      <c r="B86" s="158"/>
      <c r="C86" s="159"/>
      <c r="D86" s="50"/>
      <c r="E86" s="65">
        <f aca="true" t="shared" si="11" ref="E86:K86">SUM(E87:E91)</f>
        <v>3055</v>
      </c>
      <c r="F86" s="65">
        <f t="shared" si="11"/>
        <v>4356</v>
      </c>
      <c r="G86" s="65">
        <f t="shared" si="11"/>
        <v>6000</v>
      </c>
      <c r="H86" s="65">
        <f t="shared" si="11"/>
        <v>6000</v>
      </c>
      <c r="I86" s="65">
        <f t="shared" si="11"/>
        <v>6000</v>
      </c>
      <c r="J86" s="65">
        <f t="shared" si="11"/>
        <v>6000</v>
      </c>
      <c r="K86" s="65">
        <f t="shared" si="11"/>
        <v>6000</v>
      </c>
    </row>
    <row r="87" spans="1:11" ht="12.75">
      <c r="A87" s="19">
        <v>41</v>
      </c>
      <c r="B87" s="46" t="s">
        <v>7</v>
      </c>
      <c r="C87" s="46" t="s">
        <v>48</v>
      </c>
      <c r="D87" s="7" t="s">
        <v>137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</row>
    <row r="88" spans="1:11" ht="12.75">
      <c r="A88" s="19">
        <v>41</v>
      </c>
      <c r="B88" s="46" t="s">
        <v>7</v>
      </c>
      <c r="C88" s="46" t="s">
        <v>49</v>
      </c>
      <c r="D88" s="7" t="s">
        <v>59</v>
      </c>
      <c r="E88" s="67">
        <v>2772</v>
      </c>
      <c r="F88" s="67">
        <v>3602</v>
      </c>
      <c r="G88" s="67">
        <v>4000</v>
      </c>
      <c r="H88" s="67">
        <v>4000</v>
      </c>
      <c r="I88" s="67">
        <v>4000</v>
      </c>
      <c r="J88" s="67">
        <v>4000</v>
      </c>
      <c r="K88" s="67">
        <v>4000</v>
      </c>
    </row>
    <row r="89" spans="1:11" ht="12.75">
      <c r="A89" s="19">
        <v>41</v>
      </c>
      <c r="B89" s="46" t="s">
        <v>7</v>
      </c>
      <c r="C89" s="46" t="s">
        <v>50</v>
      </c>
      <c r="D89" s="7" t="s">
        <v>56</v>
      </c>
      <c r="E89" s="67">
        <v>234</v>
      </c>
      <c r="F89" s="67">
        <v>356</v>
      </c>
      <c r="G89" s="67">
        <v>1000</v>
      </c>
      <c r="H89" s="67">
        <v>1000</v>
      </c>
      <c r="I89" s="67">
        <v>1000</v>
      </c>
      <c r="J89" s="67">
        <v>1000</v>
      </c>
      <c r="K89" s="67">
        <v>1000</v>
      </c>
    </row>
    <row r="90" spans="1:11" ht="12.75">
      <c r="A90" s="19">
        <v>41</v>
      </c>
      <c r="B90" s="46" t="s">
        <v>7</v>
      </c>
      <c r="C90" s="47" t="s">
        <v>52</v>
      </c>
      <c r="D90" s="1" t="s">
        <v>58</v>
      </c>
      <c r="E90" s="66">
        <v>14</v>
      </c>
      <c r="F90" s="66">
        <v>398</v>
      </c>
      <c r="G90" s="66">
        <v>1000</v>
      </c>
      <c r="H90" s="66">
        <v>1000</v>
      </c>
      <c r="I90" s="66">
        <v>1000</v>
      </c>
      <c r="J90" s="66">
        <v>1000</v>
      </c>
      <c r="K90" s="66">
        <v>1000</v>
      </c>
    </row>
    <row r="91" spans="1:11" ht="12.75">
      <c r="A91" s="19">
        <v>41</v>
      </c>
      <c r="B91" s="46" t="s">
        <v>7</v>
      </c>
      <c r="C91" s="47" t="s">
        <v>53</v>
      </c>
      <c r="D91" s="1" t="s">
        <v>23</v>
      </c>
      <c r="E91" s="62">
        <v>35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</row>
    <row r="92" spans="1:11" ht="12.75">
      <c r="A92" s="102"/>
      <c r="B92" s="94"/>
      <c r="C92" s="95"/>
      <c r="D92" s="99"/>
      <c r="E92" s="96"/>
      <c r="F92" s="96"/>
      <c r="G92" s="96"/>
      <c r="H92" s="98"/>
      <c r="I92" s="98"/>
      <c r="J92" s="98"/>
      <c r="K92" s="98"/>
    </row>
    <row r="93" spans="1:11" ht="12.75">
      <c r="A93" s="150" t="s">
        <v>78</v>
      </c>
      <c r="B93" s="153"/>
      <c r="C93" s="154"/>
      <c r="D93" s="50"/>
      <c r="E93" s="65">
        <f aca="true" t="shared" si="12" ref="E93:K93">SUM(E94:E100)</f>
        <v>31653</v>
      </c>
      <c r="F93" s="65">
        <f t="shared" si="12"/>
        <v>38875</v>
      </c>
      <c r="G93" s="65">
        <f t="shared" si="12"/>
        <v>29500</v>
      </c>
      <c r="H93" s="65">
        <f t="shared" si="12"/>
        <v>22100</v>
      </c>
      <c r="I93" s="65">
        <f t="shared" si="12"/>
        <v>29500</v>
      </c>
      <c r="J93" s="65">
        <f t="shared" si="12"/>
        <v>29500</v>
      </c>
      <c r="K93" s="65">
        <f t="shared" si="12"/>
        <v>29500</v>
      </c>
    </row>
    <row r="94" spans="1:11" ht="12.75">
      <c r="A94" s="19">
        <v>41</v>
      </c>
      <c r="B94" s="47" t="s">
        <v>11</v>
      </c>
      <c r="C94" s="46" t="s">
        <v>48</v>
      </c>
      <c r="D94" s="7" t="s">
        <v>137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</row>
    <row r="95" spans="1:11" ht="12.75">
      <c r="A95" s="19">
        <v>41</v>
      </c>
      <c r="B95" s="47" t="s">
        <v>11</v>
      </c>
      <c r="C95" s="46" t="s">
        <v>49</v>
      </c>
      <c r="D95" s="7" t="s">
        <v>59</v>
      </c>
      <c r="E95" s="62">
        <v>6255</v>
      </c>
      <c r="F95" s="62">
        <v>782</v>
      </c>
      <c r="G95" s="62">
        <v>1500</v>
      </c>
      <c r="H95" s="62">
        <v>3000</v>
      </c>
      <c r="I95" s="62">
        <v>2000</v>
      </c>
      <c r="J95" s="62">
        <v>2000</v>
      </c>
      <c r="K95" s="62">
        <v>2000</v>
      </c>
    </row>
    <row r="96" spans="1:11" ht="12.75">
      <c r="A96" s="19">
        <v>41</v>
      </c>
      <c r="B96" s="46" t="s">
        <v>11</v>
      </c>
      <c r="C96" s="46" t="s">
        <v>50</v>
      </c>
      <c r="D96" s="7" t="s">
        <v>56</v>
      </c>
      <c r="E96" s="67">
        <v>5531</v>
      </c>
      <c r="F96" s="67">
        <v>10682</v>
      </c>
      <c r="G96" s="67">
        <v>5000</v>
      </c>
      <c r="H96" s="67">
        <v>3000</v>
      </c>
      <c r="I96" s="67">
        <v>4000</v>
      </c>
      <c r="J96" s="67">
        <v>4000</v>
      </c>
      <c r="K96" s="67">
        <v>4000</v>
      </c>
    </row>
    <row r="97" spans="1:11" ht="12.75">
      <c r="A97" s="19">
        <v>41</v>
      </c>
      <c r="B97" s="46" t="s">
        <v>11</v>
      </c>
      <c r="C97" s="46" t="s">
        <v>51</v>
      </c>
      <c r="D97" s="7" t="s">
        <v>57</v>
      </c>
      <c r="E97" s="67">
        <v>1463</v>
      </c>
      <c r="F97" s="67">
        <v>1411</v>
      </c>
      <c r="G97" s="67">
        <v>2000</v>
      </c>
      <c r="H97" s="67">
        <v>600</v>
      </c>
      <c r="I97" s="67">
        <v>2000</v>
      </c>
      <c r="J97" s="67">
        <v>2000</v>
      </c>
      <c r="K97" s="67">
        <v>2000</v>
      </c>
    </row>
    <row r="98" spans="1:11" ht="12.75">
      <c r="A98" s="19">
        <v>41</v>
      </c>
      <c r="B98" s="47" t="s">
        <v>11</v>
      </c>
      <c r="C98" s="47" t="s">
        <v>52</v>
      </c>
      <c r="D98" s="1" t="s">
        <v>58</v>
      </c>
      <c r="E98" s="62">
        <v>1404</v>
      </c>
      <c r="F98" s="62">
        <v>0</v>
      </c>
      <c r="G98" s="62">
        <v>1000</v>
      </c>
      <c r="H98" s="62">
        <v>1500</v>
      </c>
      <c r="I98" s="62">
        <v>1000</v>
      </c>
      <c r="J98" s="62">
        <v>1000</v>
      </c>
      <c r="K98" s="62">
        <v>1000</v>
      </c>
    </row>
    <row r="99" spans="1:11" ht="12.75">
      <c r="A99" s="19">
        <v>41</v>
      </c>
      <c r="B99" s="47" t="s">
        <v>11</v>
      </c>
      <c r="C99" s="47" t="s">
        <v>53</v>
      </c>
      <c r="D99" s="1" t="s">
        <v>23</v>
      </c>
      <c r="E99" s="62">
        <v>0</v>
      </c>
      <c r="F99" s="62">
        <v>6000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</row>
    <row r="100" spans="1:11" ht="12.75">
      <c r="A100" s="19">
        <v>41</v>
      </c>
      <c r="B100" s="47" t="s">
        <v>11</v>
      </c>
      <c r="C100" s="47" t="s">
        <v>54</v>
      </c>
      <c r="D100" s="4" t="s">
        <v>60</v>
      </c>
      <c r="E100" s="62">
        <v>17000</v>
      </c>
      <c r="F100" s="62">
        <v>20000</v>
      </c>
      <c r="G100" s="62">
        <v>20000</v>
      </c>
      <c r="H100" s="62">
        <v>14000</v>
      </c>
      <c r="I100" s="62">
        <v>20500</v>
      </c>
      <c r="J100" s="62">
        <v>20500</v>
      </c>
      <c r="K100" s="62">
        <v>20500</v>
      </c>
    </row>
    <row r="101" spans="1:11" ht="12.75">
      <c r="A101" s="106"/>
      <c r="B101" s="94"/>
      <c r="C101" s="95"/>
      <c r="D101" s="99"/>
      <c r="E101" s="96"/>
      <c r="F101" s="96"/>
      <c r="G101" s="96"/>
      <c r="H101" s="98"/>
      <c r="I101" s="98"/>
      <c r="J101" s="98"/>
      <c r="K101" s="98"/>
    </row>
    <row r="102" spans="1:11" ht="12.75">
      <c r="A102" s="150" t="s">
        <v>157</v>
      </c>
      <c r="B102" s="153"/>
      <c r="C102" s="154"/>
      <c r="D102" s="50"/>
      <c r="E102" s="65">
        <f aca="true" t="shared" si="13" ref="E102:K102">E103</f>
        <v>0</v>
      </c>
      <c r="F102" s="65">
        <f t="shared" si="13"/>
        <v>0</v>
      </c>
      <c r="G102" s="65">
        <f t="shared" si="13"/>
        <v>3500</v>
      </c>
      <c r="H102" s="65">
        <f t="shared" si="13"/>
        <v>0</v>
      </c>
      <c r="I102" s="65">
        <f t="shared" si="13"/>
        <v>0</v>
      </c>
      <c r="J102" s="65">
        <f t="shared" si="13"/>
        <v>0</v>
      </c>
      <c r="K102" s="65">
        <f t="shared" si="13"/>
        <v>0</v>
      </c>
    </row>
    <row r="103" spans="1:11" ht="12.75">
      <c r="A103" s="1">
        <v>41</v>
      </c>
      <c r="B103" s="47" t="s">
        <v>158</v>
      </c>
      <c r="C103" s="47" t="s">
        <v>53</v>
      </c>
      <c r="D103" s="1" t="s">
        <v>105</v>
      </c>
      <c r="E103" s="62">
        <v>0</v>
      </c>
      <c r="F103" s="62">
        <v>0</v>
      </c>
      <c r="G103" s="62">
        <v>3500</v>
      </c>
      <c r="H103" s="62">
        <v>0</v>
      </c>
      <c r="I103" s="62">
        <v>0</v>
      </c>
      <c r="J103" s="62">
        <v>0</v>
      </c>
      <c r="K103" s="62">
        <v>0</v>
      </c>
    </row>
    <row r="104" spans="1:11" ht="12.75">
      <c r="A104" s="150" t="s">
        <v>86</v>
      </c>
      <c r="B104" s="158"/>
      <c r="C104" s="159"/>
      <c r="D104" s="54"/>
      <c r="E104" s="65">
        <f aca="true" t="shared" si="14" ref="E104:K104">SUM(E105:E114)</f>
        <v>90989</v>
      </c>
      <c r="F104" s="65">
        <f t="shared" si="14"/>
        <v>85615</v>
      </c>
      <c r="G104" s="65">
        <f t="shared" si="14"/>
        <v>80100</v>
      </c>
      <c r="H104" s="65">
        <f t="shared" si="14"/>
        <v>67425</v>
      </c>
      <c r="I104" s="65">
        <f t="shared" si="14"/>
        <v>80000</v>
      </c>
      <c r="J104" s="65">
        <f t="shared" si="14"/>
        <v>80000</v>
      </c>
      <c r="K104" s="65">
        <f t="shared" si="14"/>
        <v>80000</v>
      </c>
    </row>
    <row r="105" spans="1:11" ht="12.75">
      <c r="A105" s="19">
        <v>41</v>
      </c>
      <c r="B105" s="46" t="s">
        <v>130</v>
      </c>
      <c r="C105" s="48">
        <v>610</v>
      </c>
      <c r="D105" s="7" t="s">
        <v>47</v>
      </c>
      <c r="E105" s="67">
        <v>15100</v>
      </c>
      <c r="F105" s="67">
        <v>18720</v>
      </c>
      <c r="G105" s="67">
        <v>22600</v>
      </c>
      <c r="H105" s="67">
        <v>22600</v>
      </c>
      <c r="I105" s="67">
        <v>22600</v>
      </c>
      <c r="J105" s="67">
        <v>22600</v>
      </c>
      <c r="K105" s="67">
        <v>22600</v>
      </c>
    </row>
    <row r="106" spans="1:11" ht="12.75">
      <c r="A106" s="19">
        <v>41</v>
      </c>
      <c r="B106" s="46" t="s">
        <v>130</v>
      </c>
      <c r="C106" s="46" t="s">
        <v>48</v>
      </c>
      <c r="D106" s="7" t="s">
        <v>55</v>
      </c>
      <c r="E106" s="61">
        <v>5376</v>
      </c>
      <c r="F106" s="61">
        <v>6620</v>
      </c>
      <c r="G106" s="61">
        <v>8000</v>
      </c>
      <c r="H106" s="61">
        <v>8000</v>
      </c>
      <c r="I106" s="61">
        <v>8000</v>
      </c>
      <c r="J106" s="61">
        <v>8000</v>
      </c>
      <c r="K106" s="61">
        <v>8000</v>
      </c>
    </row>
    <row r="107" spans="1:11" ht="12.75">
      <c r="A107" s="19">
        <v>41</v>
      </c>
      <c r="B107" s="46" t="s">
        <v>130</v>
      </c>
      <c r="C107" s="49">
        <v>631</v>
      </c>
      <c r="D107" s="7" t="s">
        <v>2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</row>
    <row r="108" spans="1:11" ht="12.75">
      <c r="A108" s="19">
        <v>41</v>
      </c>
      <c r="B108" s="46" t="s">
        <v>130</v>
      </c>
      <c r="C108" s="46" t="s">
        <v>49</v>
      </c>
      <c r="D108" s="7" t="s">
        <v>59</v>
      </c>
      <c r="E108" s="61">
        <v>7987</v>
      </c>
      <c r="F108" s="61">
        <v>8554</v>
      </c>
      <c r="G108" s="61">
        <v>7500</v>
      </c>
      <c r="H108" s="61">
        <v>7500</v>
      </c>
      <c r="I108" s="61">
        <v>7500</v>
      </c>
      <c r="J108" s="61">
        <v>7500</v>
      </c>
      <c r="K108" s="61">
        <v>7500</v>
      </c>
    </row>
    <row r="109" spans="1:11" ht="12.75">
      <c r="A109" s="19">
        <v>41</v>
      </c>
      <c r="B109" s="46" t="s">
        <v>130</v>
      </c>
      <c r="C109" s="46" t="s">
        <v>50</v>
      </c>
      <c r="D109" s="7" t="s">
        <v>56</v>
      </c>
      <c r="E109" s="62">
        <v>14029</v>
      </c>
      <c r="F109" s="62">
        <v>12813</v>
      </c>
      <c r="G109" s="62">
        <v>15000</v>
      </c>
      <c r="H109" s="62">
        <v>17000</v>
      </c>
      <c r="I109" s="62">
        <v>15000</v>
      </c>
      <c r="J109" s="62">
        <v>15000</v>
      </c>
      <c r="K109" s="62">
        <v>15000</v>
      </c>
    </row>
    <row r="110" spans="1:11" ht="12.75">
      <c r="A110" s="19">
        <v>41</v>
      </c>
      <c r="B110" s="46" t="s">
        <v>130</v>
      </c>
      <c r="C110" s="46" t="s">
        <v>51</v>
      </c>
      <c r="D110" s="7" t="s">
        <v>57</v>
      </c>
      <c r="E110" s="62">
        <v>1645</v>
      </c>
      <c r="F110" s="62">
        <v>757</v>
      </c>
      <c r="G110" s="62">
        <v>2000</v>
      </c>
      <c r="H110" s="62">
        <v>500</v>
      </c>
      <c r="I110" s="62">
        <v>2000</v>
      </c>
      <c r="J110" s="62">
        <v>2000</v>
      </c>
      <c r="K110" s="62">
        <v>2000</v>
      </c>
    </row>
    <row r="111" spans="1:11" ht="12.75">
      <c r="A111" s="19">
        <v>41</v>
      </c>
      <c r="B111" s="46" t="s">
        <v>130</v>
      </c>
      <c r="C111" s="47" t="s">
        <v>52</v>
      </c>
      <c r="D111" s="1" t="s">
        <v>58</v>
      </c>
      <c r="E111" s="62">
        <v>25864</v>
      </c>
      <c r="F111" s="62">
        <v>18959</v>
      </c>
      <c r="G111" s="62">
        <v>10000</v>
      </c>
      <c r="H111" s="62">
        <v>3500</v>
      </c>
      <c r="I111" s="62">
        <v>9500</v>
      </c>
      <c r="J111" s="62">
        <v>9500</v>
      </c>
      <c r="K111" s="62">
        <v>9500</v>
      </c>
    </row>
    <row r="112" spans="1:11" ht="12.75">
      <c r="A112" s="19">
        <v>41</v>
      </c>
      <c r="B112" s="46" t="s">
        <v>130</v>
      </c>
      <c r="C112" s="47" t="s">
        <v>66</v>
      </c>
      <c r="D112" s="1" t="s">
        <v>156</v>
      </c>
      <c r="E112" s="62">
        <v>4568</v>
      </c>
      <c r="F112" s="62">
        <v>376</v>
      </c>
      <c r="G112" s="62">
        <v>0</v>
      </c>
      <c r="H112" s="62">
        <v>125</v>
      </c>
      <c r="I112" s="62">
        <v>200</v>
      </c>
      <c r="J112" s="62">
        <v>200</v>
      </c>
      <c r="K112" s="62">
        <v>200</v>
      </c>
    </row>
    <row r="113" spans="1:11" ht="12.75">
      <c r="A113" s="19">
        <v>41</v>
      </c>
      <c r="B113" s="46" t="s">
        <v>130</v>
      </c>
      <c r="C113" s="47" t="s">
        <v>53</v>
      </c>
      <c r="D113" s="1" t="s">
        <v>23</v>
      </c>
      <c r="E113" s="62">
        <v>16391</v>
      </c>
      <c r="F113" s="62">
        <v>18758</v>
      </c>
      <c r="G113" s="62">
        <v>15000</v>
      </c>
      <c r="H113" s="62">
        <v>8000</v>
      </c>
      <c r="I113" s="62">
        <v>15000</v>
      </c>
      <c r="J113" s="62">
        <v>15000</v>
      </c>
      <c r="K113" s="62">
        <v>15000</v>
      </c>
    </row>
    <row r="114" spans="1:11" ht="12.75">
      <c r="A114" s="19">
        <v>41</v>
      </c>
      <c r="B114" s="46" t="s">
        <v>130</v>
      </c>
      <c r="C114" s="100" t="s">
        <v>54</v>
      </c>
      <c r="D114" s="124" t="s">
        <v>189</v>
      </c>
      <c r="E114" s="62">
        <v>29</v>
      </c>
      <c r="F114" s="62">
        <v>58</v>
      </c>
      <c r="G114" s="62">
        <v>0</v>
      </c>
      <c r="H114" s="62">
        <v>200</v>
      </c>
      <c r="I114" s="62">
        <v>200</v>
      </c>
      <c r="J114" s="62">
        <v>200</v>
      </c>
      <c r="K114" s="62">
        <v>200</v>
      </c>
    </row>
    <row r="115" spans="1:11" ht="12.75">
      <c r="A115" s="106"/>
      <c r="B115" s="94"/>
      <c r="C115" s="95"/>
      <c r="D115" s="99"/>
      <c r="E115" s="96"/>
      <c r="F115" s="96"/>
      <c r="G115" s="96"/>
      <c r="H115" s="98"/>
      <c r="I115" s="98"/>
      <c r="J115" s="98"/>
      <c r="K115" s="98"/>
    </row>
    <row r="116" spans="1:11" ht="12.75">
      <c r="A116" s="150" t="s">
        <v>102</v>
      </c>
      <c r="B116" s="153"/>
      <c r="C116" s="154"/>
      <c r="D116" s="55"/>
      <c r="E116" s="65">
        <f aca="true" t="shared" si="15" ref="E116:K116">SUM(E117:E119)</f>
        <v>140</v>
      </c>
      <c r="F116" s="65">
        <f t="shared" si="15"/>
        <v>652</v>
      </c>
      <c r="G116" s="65">
        <f t="shared" si="15"/>
        <v>1000</v>
      </c>
      <c r="H116" s="65">
        <f t="shared" si="15"/>
        <v>270</v>
      </c>
      <c r="I116" s="65">
        <f t="shared" si="15"/>
        <v>1000</v>
      </c>
      <c r="J116" s="65">
        <f t="shared" si="15"/>
        <v>1000</v>
      </c>
      <c r="K116" s="65">
        <f t="shared" si="15"/>
        <v>1000</v>
      </c>
    </row>
    <row r="117" spans="1:11" ht="12.75">
      <c r="A117" s="19">
        <v>41</v>
      </c>
      <c r="B117" s="46" t="s">
        <v>103</v>
      </c>
      <c r="C117" s="47" t="s">
        <v>50</v>
      </c>
      <c r="D117" s="7" t="s">
        <v>56</v>
      </c>
      <c r="E117" s="62">
        <v>23</v>
      </c>
      <c r="F117" s="62">
        <v>0</v>
      </c>
      <c r="G117" s="62">
        <v>250</v>
      </c>
      <c r="H117" s="62">
        <v>0</v>
      </c>
      <c r="I117" s="62">
        <v>250</v>
      </c>
      <c r="J117" s="62">
        <v>300</v>
      </c>
      <c r="K117" s="62">
        <v>300</v>
      </c>
    </row>
    <row r="118" spans="1:11" ht="12.75">
      <c r="A118" s="19">
        <v>41</v>
      </c>
      <c r="B118" s="46" t="s">
        <v>103</v>
      </c>
      <c r="C118" s="47" t="s">
        <v>52</v>
      </c>
      <c r="D118" s="1" t="s">
        <v>58</v>
      </c>
      <c r="E118" s="62">
        <v>0</v>
      </c>
      <c r="F118" s="62">
        <v>87</v>
      </c>
      <c r="G118" s="62">
        <v>500</v>
      </c>
      <c r="H118" s="62">
        <v>0</v>
      </c>
      <c r="I118" s="62">
        <v>500</v>
      </c>
      <c r="J118" s="62">
        <v>500</v>
      </c>
      <c r="K118" s="62">
        <v>500</v>
      </c>
    </row>
    <row r="119" spans="1:11" ht="12.75">
      <c r="A119" s="19">
        <v>41</v>
      </c>
      <c r="B119" s="46" t="s">
        <v>103</v>
      </c>
      <c r="C119" s="47" t="s">
        <v>53</v>
      </c>
      <c r="D119" s="1" t="s">
        <v>23</v>
      </c>
      <c r="E119" s="62">
        <v>117</v>
      </c>
      <c r="F119" s="62">
        <v>565</v>
      </c>
      <c r="G119" s="62">
        <v>250</v>
      </c>
      <c r="H119" s="62">
        <v>270</v>
      </c>
      <c r="I119" s="62">
        <v>250</v>
      </c>
      <c r="J119" s="62">
        <v>200</v>
      </c>
      <c r="K119" s="62">
        <v>200</v>
      </c>
    </row>
    <row r="120" spans="1:11" ht="12.75">
      <c r="A120" s="150" t="s">
        <v>79</v>
      </c>
      <c r="B120" s="153"/>
      <c r="C120" s="154"/>
      <c r="D120" s="55"/>
      <c r="E120" s="65">
        <f aca="true" t="shared" si="16" ref="E120:K120">SUM(E121:E125)</f>
        <v>6386</v>
      </c>
      <c r="F120" s="65">
        <f t="shared" si="16"/>
        <v>6389</v>
      </c>
      <c r="G120" s="65">
        <f t="shared" si="16"/>
        <v>20600</v>
      </c>
      <c r="H120" s="65">
        <f t="shared" si="16"/>
        <v>8870</v>
      </c>
      <c r="I120" s="65">
        <f t="shared" si="16"/>
        <v>15600</v>
      </c>
      <c r="J120" s="65">
        <f t="shared" si="16"/>
        <v>6600</v>
      </c>
      <c r="K120" s="65">
        <f t="shared" si="16"/>
        <v>6600</v>
      </c>
    </row>
    <row r="121" spans="1:11" ht="12.75">
      <c r="A121" s="19">
        <v>41</v>
      </c>
      <c r="B121" s="46" t="s">
        <v>8</v>
      </c>
      <c r="C121" s="46" t="s">
        <v>49</v>
      </c>
      <c r="D121" s="7" t="s">
        <v>59</v>
      </c>
      <c r="E121" s="61">
        <v>866</v>
      </c>
      <c r="F121" s="61">
        <v>540</v>
      </c>
      <c r="G121" s="61">
        <v>400</v>
      </c>
      <c r="H121" s="61">
        <v>820</v>
      </c>
      <c r="I121" s="61">
        <v>400</v>
      </c>
      <c r="J121" s="61">
        <v>400</v>
      </c>
      <c r="K121" s="61">
        <v>400</v>
      </c>
    </row>
    <row r="122" spans="1:11" ht="12.75">
      <c r="A122" s="19">
        <v>41</v>
      </c>
      <c r="B122" s="47" t="s">
        <v>8</v>
      </c>
      <c r="C122" s="46" t="s">
        <v>50</v>
      </c>
      <c r="D122" s="7" t="s">
        <v>56</v>
      </c>
      <c r="E122" s="15">
        <v>0</v>
      </c>
      <c r="F122" s="15">
        <v>894</v>
      </c>
      <c r="G122" s="15">
        <v>1000</v>
      </c>
      <c r="H122" s="15">
        <v>50</v>
      </c>
      <c r="I122" s="15">
        <v>1000</v>
      </c>
      <c r="J122" s="15">
        <v>1000</v>
      </c>
      <c r="K122" s="15">
        <v>1000</v>
      </c>
    </row>
    <row r="123" spans="1:11" ht="12.75">
      <c r="A123" s="19">
        <v>41</v>
      </c>
      <c r="B123" s="47" t="s">
        <v>8</v>
      </c>
      <c r="C123" s="47" t="s">
        <v>52</v>
      </c>
      <c r="D123" s="1" t="s">
        <v>58</v>
      </c>
      <c r="E123" s="15">
        <v>0</v>
      </c>
      <c r="F123" s="15">
        <v>143</v>
      </c>
      <c r="G123" s="15">
        <v>15000</v>
      </c>
      <c r="H123" s="15">
        <v>1000</v>
      </c>
      <c r="I123" s="15">
        <v>10000</v>
      </c>
      <c r="J123" s="15">
        <v>1000</v>
      </c>
      <c r="K123" s="15">
        <v>1000</v>
      </c>
    </row>
    <row r="124" spans="1:11" ht="12.75">
      <c r="A124" s="19">
        <v>41</v>
      </c>
      <c r="B124" s="46" t="s">
        <v>8</v>
      </c>
      <c r="C124" s="47" t="s">
        <v>53</v>
      </c>
      <c r="D124" s="1" t="s">
        <v>23</v>
      </c>
      <c r="E124" s="67">
        <v>0</v>
      </c>
      <c r="F124" s="67">
        <v>5</v>
      </c>
      <c r="G124" s="67">
        <v>200</v>
      </c>
      <c r="H124" s="67">
        <v>0</v>
      </c>
      <c r="I124" s="67">
        <v>200</v>
      </c>
      <c r="J124" s="67">
        <v>200</v>
      </c>
      <c r="K124" s="67">
        <v>200</v>
      </c>
    </row>
    <row r="125" spans="1:11" ht="12.75">
      <c r="A125" s="19">
        <v>41</v>
      </c>
      <c r="B125" s="46" t="s">
        <v>8</v>
      </c>
      <c r="C125" s="47" t="s">
        <v>54</v>
      </c>
      <c r="D125" s="4" t="s">
        <v>60</v>
      </c>
      <c r="E125" s="61">
        <v>5520</v>
      </c>
      <c r="F125" s="61">
        <v>4807</v>
      </c>
      <c r="G125" s="61">
        <v>4000</v>
      </c>
      <c r="H125" s="61">
        <v>7000</v>
      </c>
      <c r="I125" s="61">
        <v>4000</v>
      </c>
      <c r="J125" s="61">
        <v>4000</v>
      </c>
      <c r="K125" s="61">
        <v>4000</v>
      </c>
    </row>
    <row r="126" spans="1:11" ht="12.75">
      <c r="A126" s="102"/>
      <c r="B126" s="94"/>
      <c r="C126" s="95"/>
      <c r="D126" s="99"/>
      <c r="E126" s="96"/>
      <c r="F126" s="96"/>
      <c r="G126" s="96"/>
      <c r="H126" s="98"/>
      <c r="I126" s="98"/>
      <c r="J126" s="98"/>
      <c r="K126" s="98"/>
    </row>
    <row r="127" spans="1:11" ht="12.75">
      <c r="A127" s="150" t="s">
        <v>203</v>
      </c>
      <c r="B127" s="153"/>
      <c r="C127" s="154"/>
      <c r="D127" s="50"/>
      <c r="E127" s="65">
        <f aca="true" t="shared" si="17" ref="E127:K127">E128</f>
        <v>73100</v>
      </c>
      <c r="F127" s="65">
        <f t="shared" si="17"/>
        <v>77000</v>
      </c>
      <c r="G127" s="65">
        <f t="shared" si="17"/>
        <v>77000</v>
      </c>
      <c r="H127" s="65">
        <f t="shared" si="17"/>
        <v>76150</v>
      </c>
      <c r="I127" s="65">
        <f t="shared" si="17"/>
        <v>77000</v>
      </c>
      <c r="J127" s="65">
        <f t="shared" si="17"/>
        <v>77000</v>
      </c>
      <c r="K127" s="65">
        <f t="shared" si="17"/>
        <v>77000</v>
      </c>
    </row>
    <row r="128" spans="1:11" ht="12.75">
      <c r="A128" s="122">
        <v>41</v>
      </c>
      <c r="B128" s="46" t="s">
        <v>134</v>
      </c>
      <c r="C128" s="123">
        <v>642</v>
      </c>
      <c r="D128" s="124" t="s">
        <v>131</v>
      </c>
      <c r="E128" s="29">
        <v>73100</v>
      </c>
      <c r="F128" s="29">
        <v>77000</v>
      </c>
      <c r="G128" s="29">
        <v>77000</v>
      </c>
      <c r="H128" s="29">
        <v>76150</v>
      </c>
      <c r="I128" s="29">
        <v>77000</v>
      </c>
      <c r="J128" s="29">
        <v>77000</v>
      </c>
      <c r="K128" s="29">
        <v>77000</v>
      </c>
    </row>
    <row r="129" spans="1:11" ht="12.75">
      <c r="A129" s="150" t="s">
        <v>203</v>
      </c>
      <c r="B129" s="153"/>
      <c r="C129" s="154"/>
      <c r="D129" s="54"/>
      <c r="E129" s="65">
        <f aca="true" t="shared" si="18" ref="E129:K129">SUM(E130:E138)</f>
        <v>121734</v>
      </c>
      <c r="F129" s="65">
        <f t="shared" si="18"/>
        <v>150356</v>
      </c>
      <c r="G129" s="65">
        <f t="shared" si="18"/>
        <v>150792</v>
      </c>
      <c r="H129" s="65">
        <f t="shared" si="18"/>
        <v>150037</v>
      </c>
      <c r="I129" s="65">
        <f t="shared" si="18"/>
        <v>174497</v>
      </c>
      <c r="J129" s="65">
        <f>J130+J131+J132+J133+J134+J135+J136+J137+J138</f>
        <v>174497</v>
      </c>
      <c r="K129" s="65">
        <f t="shared" si="18"/>
        <v>174497</v>
      </c>
    </row>
    <row r="130" spans="1:11" ht="12.75">
      <c r="A130" s="19">
        <v>41</v>
      </c>
      <c r="B130" s="46" t="s">
        <v>134</v>
      </c>
      <c r="C130" s="48">
        <v>610</v>
      </c>
      <c r="D130" s="7" t="s">
        <v>47</v>
      </c>
      <c r="E130" s="61">
        <v>79161</v>
      </c>
      <c r="F130" s="61">
        <v>94106</v>
      </c>
      <c r="G130" s="61">
        <v>100920</v>
      </c>
      <c r="H130" s="61">
        <v>95000</v>
      </c>
      <c r="I130" s="61">
        <v>114100</v>
      </c>
      <c r="J130" s="61">
        <v>114100</v>
      </c>
      <c r="K130" s="61">
        <v>114100</v>
      </c>
    </row>
    <row r="131" spans="1:11" ht="12.75">
      <c r="A131" s="19">
        <v>41</v>
      </c>
      <c r="B131" s="46" t="s">
        <v>134</v>
      </c>
      <c r="C131" s="46" t="s">
        <v>48</v>
      </c>
      <c r="D131" s="7" t="s">
        <v>55</v>
      </c>
      <c r="E131" s="61">
        <v>28372</v>
      </c>
      <c r="F131" s="61">
        <v>34494</v>
      </c>
      <c r="G131" s="61">
        <v>35430</v>
      </c>
      <c r="H131" s="61">
        <v>34350</v>
      </c>
      <c r="I131" s="61">
        <v>42160</v>
      </c>
      <c r="J131" s="61">
        <v>42160</v>
      </c>
      <c r="K131" s="61">
        <v>42160</v>
      </c>
    </row>
    <row r="132" spans="1:11" ht="12.75">
      <c r="A132" s="19">
        <v>41</v>
      </c>
      <c r="B132" s="46" t="s">
        <v>134</v>
      </c>
      <c r="C132" s="46" t="s">
        <v>89</v>
      </c>
      <c r="D132" s="7" t="s">
        <v>2</v>
      </c>
      <c r="E132" s="61">
        <v>48</v>
      </c>
      <c r="F132" s="61">
        <v>9</v>
      </c>
      <c r="G132" s="61">
        <v>50</v>
      </c>
      <c r="H132" s="61">
        <v>0</v>
      </c>
      <c r="I132" s="61">
        <v>100</v>
      </c>
      <c r="J132" s="61">
        <v>100</v>
      </c>
      <c r="K132" s="61">
        <v>100</v>
      </c>
    </row>
    <row r="133" spans="1:11" ht="12.75">
      <c r="A133" s="19">
        <v>41</v>
      </c>
      <c r="B133" s="46" t="s">
        <v>134</v>
      </c>
      <c r="C133" s="46" t="s">
        <v>49</v>
      </c>
      <c r="D133" s="7" t="s">
        <v>59</v>
      </c>
      <c r="E133" s="67">
        <v>3310</v>
      </c>
      <c r="F133" s="67">
        <v>4145</v>
      </c>
      <c r="G133" s="67">
        <v>4200</v>
      </c>
      <c r="H133" s="67">
        <v>4000</v>
      </c>
      <c r="I133" s="67">
        <v>4000</v>
      </c>
      <c r="J133" s="67">
        <v>4000</v>
      </c>
      <c r="K133" s="67">
        <v>4000</v>
      </c>
    </row>
    <row r="134" spans="1:11" ht="12.75">
      <c r="A134" s="19">
        <v>41</v>
      </c>
      <c r="B134" s="46" t="s">
        <v>134</v>
      </c>
      <c r="C134" s="46" t="s">
        <v>50</v>
      </c>
      <c r="D134" s="7" t="s">
        <v>56</v>
      </c>
      <c r="E134" s="61">
        <v>6529</v>
      </c>
      <c r="F134" s="61">
        <v>8306</v>
      </c>
      <c r="G134" s="61">
        <v>7962</v>
      </c>
      <c r="H134" s="61">
        <v>8000</v>
      </c>
      <c r="I134" s="61">
        <v>5000</v>
      </c>
      <c r="J134" s="61">
        <v>5000</v>
      </c>
      <c r="K134" s="61">
        <v>5000</v>
      </c>
    </row>
    <row r="135" spans="1:11" ht="12.75">
      <c r="A135" s="127">
        <v>111</v>
      </c>
      <c r="B135" s="47" t="s">
        <v>134</v>
      </c>
      <c r="C135" s="128">
        <v>633</v>
      </c>
      <c r="D135" s="125" t="s">
        <v>148</v>
      </c>
      <c r="E135" s="129">
        <v>0</v>
      </c>
      <c r="F135" s="129">
        <v>250</v>
      </c>
      <c r="G135" s="66">
        <v>2080</v>
      </c>
      <c r="H135" s="15">
        <v>3137</v>
      </c>
      <c r="I135" s="66">
        <v>3137</v>
      </c>
      <c r="J135" s="66">
        <v>3137</v>
      </c>
      <c r="K135" s="66">
        <v>3137</v>
      </c>
    </row>
    <row r="136" spans="1:11" ht="12.75">
      <c r="A136" s="19">
        <v>41</v>
      </c>
      <c r="B136" s="46" t="s">
        <v>134</v>
      </c>
      <c r="C136" s="47" t="s">
        <v>52</v>
      </c>
      <c r="D136" s="1" t="s">
        <v>58</v>
      </c>
      <c r="E136" s="67">
        <v>1988</v>
      </c>
      <c r="F136" s="67">
        <v>1979</v>
      </c>
      <c r="G136" s="67">
        <v>0</v>
      </c>
      <c r="H136" s="67">
        <v>450</v>
      </c>
      <c r="I136" s="67">
        <v>0</v>
      </c>
      <c r="J136" s="67">
        <v>0</v>
      </c>
      <c r="K136" s="67">
        <v>0</v>
      </c>
    </row>
    <row r="137" spans="1:11" ht="12.75">
      <c r="A137" s="19">
        <v>41</v>
      </c>
      <c r="B137" s="46" t="s">
        <v>134</v>
      </c>
      <c r="C137" s="47" t="s">
        <v>53</v>
      </c>
      <c r="D137" s="1" t="s">
        <v>23</v>
      </c>
      <c r="E137" s="29">
        <v>2121</v>
      </c>
      <c r="F137" s="29">
        <v>4285</v>
      </c>
      <c r="G137" s="29">
        <v>150</v>
      </c>
      <c r="H137" s="29">
        <v>5000</v>
      </c>
      <c r="I137" s="67">
        <v>6000</v>
      </c>
      <c r="J137" s="67">
        <v>6000</v>
      </c>
      <c r="K137" s="67">
        <v>6000</v>
      </c>
    </row>
    <row r="138" spans="1:11" ht="12.75">
      <c r="A138" s="19">
        <v>41</v>
      </c>
      <c r="B138" s="46" t="s">
        <v>134</v>
      </c>
      <c r="C138" s="47" t="s">
        <v>54</v>
      </c>
      <c r="D138" s="4" t="s">
        <v>60</v>
      </c>
      <c r="E138" s="61">
        <v>205</v>
      </c>
      <c r="F138" s="61">
        <v>2782</v>
      </c>
      <c r="G138" s="61">
        <v>0</v>
      </c>
      <c r="H138" s="61">
        <v>100</v>
      </c>
      <c r="I138" s="61">
        <v>0</v>
      </c>
      <c r="J138" s="61">
        <v>0</v>
      </c>
      <c r="K138" s="61">
        <v>0</v>
      </c>
    </row>
    <row r="139" spans="1:11" ht="12.75">
      <c r="A139" s="150" t="s">
        <v>203</v>
      </c>
      <c r="B139" s="153"/>
      <c r="C139" s="154"/>
      <c r="D139" s="50"/>
      <c r="E139" s="65">
        <f>E140+E141+E142</f>
        <v>0</v>
      </c>
      <c r="F139" s="65">
        <f aca="true" t="shared" si="19" ref="F139:K139">F140+F141+F142</f>
        <v>453</v>
      </c>
      <c r="G139" s="65">
        <f t="shared" si="19"/>
        <v>0</v>
      </c>
      <c r="H139" s="65">
        <f t="shared" si="19"/>
        <v>2030</v>
      </c>
      <c r="I139" s="65">
        <f t="shared" si="19"/>
        <v>500</v>
      </c>
      <c r="J139" s="65">
        <f t="shared" si="19"/>
        <v>500</v>
      </c>
      <c r="K139" s="65">
        <f t="shared" si="19"/>
        <v>500</v>
      </c>
    </row>
    <row r="140" spans="1:11" ht="12.75">
      <c r="A140" s="122">
        <v>41</v>
      </c>
      <c r="B140" s="46" t="s">
        <v>134</v>
      </c>
      <c r="C140" s="123">
        <v>632</v>
      </c>
      <c r="D140" s="124" t="s">
        <v>59</v>
      </c>
      <c r="E140" s="29">
        <v>0</v>
      </c>
      <c r="F140" s="29">
        <v>453</v>
      </c>
      <c r="G140" s="29">
        <v>0</v>
      </c>
      <c r="H140" s="29">
        <v>500</v>
      </c>
      <c r="I140" s="29">
        <v>500</v>
      </c>
      <c r="J140" s="29">
        <v>500</v>
      </c>
      <c r="K140" s="29">
        <v>500</v>
      </c>
    </row>
    <row r="141" spans="1:11" ht="12.75">
      <c r="A141" s="140">
        <v>41</v>
      </c>
      <c r="B141" s="46" t="s">
        <v>134</v>
      </c>
      <c r="C141" s="130" t="s">
        <v>50</v>
      </c>
      <c r="D141" s="125" t="s">
        <v>128</v>
      </c>
      <c r="E141" s="61">
        <v>0</v>
      </c>
      <c r="F141" s="61">
        <v>0</v>
      </c>
      <c r="G141" s="61">
        <v>0</v>
      </c>
      <c r="H141" s="61">
        <v>1200</v>
      </c>
      <c r="I141" s="61">
        <v>0</v>
      </c>
      <c r="J141" s="61">
        <v>0</v>
      </c>
      <c r="K141" s="61">
        <v>0</v>
      </c>
    </row>
    <row r="142" spans="1:11" ht="12.75">
      <c r="A142" s="140">
        <v>41</v>
      </c>
      <c r="B142" s="46" t="s">
        <v>134</v>
      </c>
      <c r="C142" s="130" t="s">
        <v>51</v>
      </c>
      <c r="D142" s="125" t="s">
        <v>57</v>
      </c>
      <c r="E142" s="61">
        <v>0</v>
      </c>
      <c r="F142" s="61">
        <v>0</v>
      </c>
      <c r="G142" s="61">
        <v>0</v>
      </c>
      <c r="H142" s="61">
        <v>330</v>
      </c>
      <c r="I142" s="61">
        <v>0</v>
      </c>
      <c r="J142" s="61">
        <v>0</v>
      </c>
      <c r="K142" s="61">
        <v>0</v>
      </c>
    </row>
    <row r="143" spans="1:11" ht="12.75">
      <c r="A143" s="150" t="s">
        <v>202</v>
      </c>
      <c r="B143" s="158"/>
      <c r="C143" s="159"/>
      <c r="D143" s="54"/>
      <c r="E143" s="65">
        <f aca="true" t="shared" si="20" ref="E143:K143">SUM(E144:E155)</f>
        <v>223590</v>
      </c>
      <c r="F143" s="65">
        <f t="shared" si="20"/>
        <v>264820</v>
      </c>
      <c r="G143" s="65">
        <f t="shared" si="20"/>
        <v>266683</v>
      </c>
      <c r="H143" s="65">
        <f t="shared" si="20"/>
        <v>286583</v>
      </c>
      <c r="I143" s="65">
        <f t="shared" si="20"/>
        <v>286480</v>
      </c>
      <c r="J143" s="65">
        <f t="shared" si="20"/>
        <v>286480</v>
      </c>
      <c r="K143" s="65">
        <f t="shared" si="20"/>
        <v>286480</v>
      </c>
    </row>
    <row r="144" spans="1:11" ht="12.75">
      <c r="A144" s="39">
        <v>111</v>
      </c>
      <c r="B144" s="46" t="s">
        <v>143</v>
      </c>
      <c r="C144" s="48">
        <v>610</v>
      </c>
      <c r="D144" s="7" t="s">
        <v>47</v>
      </c>
      <c r="E144" s="61">
        <v>121725</v>
      </c>
      <c r="F144" s="61">
        <v>150301</v>
      </c>
      <c r="G144" s="61">
        <v>161917</v>
      </c>
      <c r="H144" s="61">
        <v>158110</v>
      </c>
      <c r="I144" s="61">
        <v>160000</v>
      </c>
      <c r="J144" s="61">
        <v>160000</v>
      </c>
      <c r="K144" s="61">
        <v>160000</v>
      </c>
    </row>
    <row r="145" spans="1:11" ht="12.75">
      <c r="A145" s="39">
        <v>111</v>
      </c>
      <c r="B145" s="46" t="s">
        <v>143</v>
      </c>
      <c r="C145" s="48">
        <v>614</v>
      </c>
      <c r="D145" s="7" t="s">
        <v>229</v>
      </c>
      <c r="E145" s="61">
        <v>0</v>
      </c>
      <c r="F145" s="61">
        <v>0</v>
      </c>
      <c r="G145" s="61">
        <v>1516</v>
      </c>
      <c r="H145" s="61">
        <v>0</v>
      </c>
      <c r="I145" s="61">
        <v>0</v>
      </c>
      <c r="J145" s="61">
        <v>0</v>
      </c>
      <c r="K145" s="61">
        <v>0</v>
      </c>
    </row>
    <row r="146" spans="1:11" ht="12.75">
      <c r="A146" s="39">
        <v>111</v>
      </c>
      <c r="B146" s="52" t="s">
        <v>143</v>
      </c>
      <c r="C146" s="46" t="s">
        <v>48</v>
      </c>
      <c r="D146" s="7" t="s">
        <v>55</v>
      </c>
      <c r="E146" s="61">
        <v>45121</v>
      </c>
      <c r="F146" s="61">
        <v>54531</v>
      </c>
      <c r="G146" s="61">
        <v>63450</v>
      </c>
      <c r="H146" s="61">
        <v>61000</v>
      </c>
      <c r="I146" s="61">
        <v>60540</v>
      </c>
      <c r="J146" s="61">
        <v>60540</v>
      </c>
      <c r="K146" s="61">
        <v>60540</v>
      </c>
    </row>
    <row r="147" spans="1:11" ht="12.75">
      <c r="A147" s="39">
        <v>111</v>
      </c>
      <c r="B147" s="52" t="s">
        <v>143</v>
      </c>
      <c r="C147" s="46" t="s">
        <v>89</v>
      </c>
      <c r="D147" s="7" t="s">
        <v>2</v>
      </c>
      <c r="E147" s="61">
        <v>250</v>
      </c>
      <c r="F147" s="61">
        <v>510</v>
      </c>
      <c r="G147" s="61">
        <v>400</v>
      </c>
      <c r="H147" s="61">
        <v>50</v>
      </c>
      <c r="I147" s="61">
        <v>197</v>
      </c>
      <c r="J147" s="61">
        <v>197</v>
      </c>
      <c r="K147" s="61">
        <v>197</v>
      </c>
    </row>
    <row r="148" spans="1:11" ht="12.75">
      <c r="A148" s="39">
        <v>111</v>
      </c>
      <c r="B148" s="52" t="s">
        <v>143</v>
      </c>
      <c r="C148" s="46" t="s">
        <v>49</v>
      </c>
      <c r="D148" s="7" t="s">
        <v>59</v>
      </c>
      <c r="E148" s="67">
        <v>7898</v>
      </c>
      <c r="F148" s="67">
        <v>7729</v>
      </c>
      <c r="G148" s="61">
        <v>8500</v>
      </c>
      <c r="H148" s="67">
        <v>7500</v>
      </c>
      <c r="I148" s="61">
        <v>7500</v>
      </c>
      <c r="J148" s="61">
        <v>7500</v>
      </c>
      <c r="K148" s="61">
        <v>7500</v>
      </c>
    </row>
    <row r="149" spans="1:11" ht="12.75">
      <c r="A149" s="39">
        <v>111</v>
      </c>
      <c r="B149" s="52" t="s">
        <v>143</v>
      </c>
      <c r="C149" s="46" t="s">
        <v>50</v>
      </c>
      <c r="D149" s="7" t="s">
        <v>56</v>
      </c>
      <c r="E149" s="61">
        <v>23314</v>
      </c>
      <c r="F149" s="61">
        <v>22852</v>
      </c>
      <c r="G149" s="61">
        <v>14000</v>
      </c>
      <c r="H149" s="61">
        <v>16580</v>
      </c>
      <c r="I149" s="61">
        <v>17000</v>
      </c>
      <c r="J149" s="61">
        <v>17000</v>
      </c>
      <c r="K149" s="61">
        <v>17000</v>
      </c>
    </row>
    <row r="150" spans="1:11" ht="12.75">
      <c r="A150" s="39">
        <v>111</v>
      </c>
      <c r="B150" s="52" t="s">
        <v>143</v>
      </c>
      <c r="C150" s="46" t="s">
        <v>50</v>
      </c>
      <c r="D150" s="7" t="s">
        <v>148</v>
      </c>
      <c r="E150" s="61">
        <v>0</v>
      </c>
      <c r="F150" s="61">
        <v>0</v>
      </c>
      <c r="G150" s="61">
        <v>1300</v>
      </c>
      <c r="H150" s="61">
        <v>2643</v>
      </c>
      <c r="I150" s="61">
        <v>2643</v>
      </c>
      <c r="J150" s="61">
        <v>2643</v>
      </c>
      <c r="K150" s="61">
        <v>2643</v>
      </c>
    </row>
    <row r="151" spans="1:11" ht="12.75">
      <c r="A151" s="39">
        <v>111</v>
      </c>
      <c r="B151" s="52" t="s">
        <v>143</v>
      </c>
      <c r="C151" s="46" t="s">
        <v>51</v>
      </c>
      <c r="D151" s="7" t="s">
        <v>57</v>
      </c>
      <c r="E151" s="67">
        <v>435</v>
      </c>
      <c r="F151" s="67">
        <v>50</v>
      </c>
      <c r="G151" s="61">
        <v>0</v>
      </c>
      <c r="H151" s="67">
        <v>0</v>
      </c>
      <c r="I151" s="61">
        <v>0</v>
      </c>
      <c r="J151" s="61">
        <v>0</v>
      </c>
      <c r="K151" s="61">
        <v>0</v>
      </c>
    </row>
    <row r="152" spans="1:11" ht="12.75">
      <c r="A152" s="39">
        <v>111</v>
      </c>
      <c r="B152" s="52" t="s">
        <v>143</v>
      </c>
      <c r="C152" s="47" t="s">
        <v>52</v>
      </c>
      <c r="D152" s="1" t="s">
        <v>58</v>
      </c>
      <c r="E152" s="29">
        <v>7624</v>
      </c>
      <c r="F152" s="29">
        <v>10573</v>
      </c>
      <c r="G152" s="61">
        <v>5000</v>
      </c>
      <c r="H152" s="29">
        <v>24500</v>
      </c>
      <c r="I152" s="61">
        <v>23000</v>
      </c>
      <c r="J152" s="61">
        <v>23000</v>
      </c>
      <c r="K152" s="61">
        <v>23000</v>
      </c>
    </row>
    <row r="153" spans="1:11" ht="12.75">
      <c r="A153" s="39">
        <v>111</v>
      </c>
      <c r="B153" s="52" t="s">
        <v>143</v>
      </c>
      <c r="C153" s="47" t="s">
        <v>66</v>
      </c>
      <c r="D153" s="1" t="s">
        <v>88</v>
      </c>
      <c r="E153" s="61">
        <v>0</v>
      </c>
      <c r="F153" s="61">
        <v>0</v>
      </c>
      <c r="G153" s="61">
        <v>600</v>
      </c>
      <c r="H153" s="61">
        <v>500</v>
      </c>
      <c r="I153" s="61">
        <v>600</v>
      </c>
      <c r="J153" s="61">
        <v>600</v>
      </c>
      <c r="K153" s="61">
        <v>600</v>
      </c>
    </row>
    <row r="154" spans="1:11" ht="12.75">
      <c r="A154" s="39">
        <v>111</v>
      </c>
      <c r="B154" s="52" t="s">
        <v>143</v>
      </c>
      <c r="C154" s="47" t="s">
        <v>53</v>
      </c>
      <c r="D154" s="1" t="s">
        <v>23</v>
      </c>
      <c r="E154" s="67">
        <v>16868</v>
      </c>
      <c r="F154" s="67">
        <v>17913</v>
      </c>
      <c r="G154" s="61">
        <v>10000</v>
      </c>
      <c r="H154" s="67">
        <v>15500</v>
      </c>
      <c r="I154" s="61">
        <v>15000</v>
      </c>
      <c r="J154" s="61">
        <v>15000</v>
      </c>
      <c r="K154" s="61">
        <v>15000</v>
      </c>
    </row>
    <row r="155" spans="1:11" ht="12.75">
      <c r="A155" s="39">
        <v>111</v>
      </c>
      <c r="B155" s="52" t="s">
        <v>143</v>
      </c>
      <c r="C155" s="47" t="s">
        <v>54</v>
      </c>
      <c r="D155" s="4" t="s">
        <v>60</v>
      </c>
      <c r="E155" s="67">
        <v>355</v>
      </c>
      <c r="F155" s="67">
        <v>361</v>
      </c>
      <c r="G155" s="61">
        <v>0</v>
      </c>
      <c r="H155" s="67">
        <v>200</v>
      </c>
      <c r="I155" s="61">
        <v>0</v>
      </c>
      <c r="J155" s="61">
        <v>0</v>
      </c>
      <c r="K155" s="61">
        <v>0</v>
      </c>
    </row>
    <row r="156" spans="1:11" ht="12.75">
      <c r="A156" s="150" t="s">
        <v>80</v>
      </c>
      <c r="B156" s="158"/>
      <c r="C156" s="159"/>
      <c r="D156" s="50"/>
      <c r="E156" s="65">
        <f aca="true" t="shared" si="21" ref="E156:K156">SUM(E157:E166)</f>
        <v>23040</v>
      </c>
      <c r="F156" s="65">
        <f t="shared" si="21"/>
        <v>30834</v>
      </c>
      <c r="G156" s="65">
        <f t="shared" si="21"/>
        <v>31230</v>
      </c>
      <c r="H156" s="65">
        <f t="shared" si="21"/>
        <v>38834</v>
      </c>
      <c r="I156" s="65">
        <f t="shared" si="21"/>
        <v>38530</v>
      </c>
      <c r="J156" s="65">
        <f t="shared" si="21"/>
        <v>38530</v>
      </c>
      <c r="K156" s="65">
        <f t="shared" si="21"/>
        <v>38530</v>
      </c>
    </row>
    <row r="157" spans="1:11" ht="12.75">
      <c r="A157" s="19">
        <v>41</v>
      </c>
      <c r="B157" s="51" t="s">
        <v>109</v>
      </c>
      <c r="C157" s="48">
        <v>610</v>
      </c>
      <c r="D157" s="7" t="s">
        <v>47</v>
      </c>
      <c r="E157" s="29">
        <v>14004</v>
      </c>
      <c r="F157" s="29">
        <v>19741</v>
      </c>
      <c r="G157" s="61">
        <v>19100</v>
      </c>
      <c r="H157" s="29">
        <v>26500</v>
      </c>
      <c r="I157" s="61">
        <v>26000</v>
      </c>
      <c r="J157" s="61">
        <v>26000</v>
      </c>
      <c r="K157" s="61">
        <v>26000</v>
      </c>
    </row>
    <row r="158" spans="1:11" ht="12.75">
      <c r="A158" s="19">
        <v>41</v>
      </c>
      <c r="B158" s="51" t="s">
        <v>109</v>
      </c>
      <c r="C158" s="46" t="s">
        <v>48</v>
      </c>
      <c r="D158" s="7" t="s">
        <v>55</v>
      </c>
      <c r="E158" s="29">
        <v>5911</v>
      </c>
      <c r="F158" s="29">
        <v>7418</v>
      </c>
      <c r="G158" s="61">
        <v>7300</v>
      </c>
      <c r="H158" s="29">
        <v>8500</v>
      </c>
      <c r="I158" s="61">
        <v>9600</v>
      </c>
      <c r="J158" s="61">
        <v>9600</v>
      </c>
      <c r="K158" s="61">
        <v>9600</v>
      </c>
    </row>
    <row r="159" spans="1:11" ht="12.75">
      <c r="A159" s="19">
        <v>41</v>
      </c>
      <c r="B159" s="51" t="s">
        <v>109</v>
      </c>
      <c r="C159" s="46" t="s">
        <v>89</v>
      </c>
      <c r="D159" s="7" t="s">
        <v>138</v>
      </c>
      <c r="E159" s="29">
        <v>0</v>
      </c>
      <c r="F159" s="29">
        <v>0</v>
      </c>
      <c r="G159" s="61">
        <v>30</v>
      </c>
      <c r="H159" s="29">
        <v>14</v>
      </c>
      <c r="I159" s="61">
        <v>30</v>
      </c>
      <c r="J159" s="61">
        <v>30</v>
      </c>
      <c r="K159" s="61">
        <v>30</v>
      </c>
    </row>
    <row r="160" spans="1:11" ht="12.75">
      <c r="A160" s="19">
        <v>41</v>
      </c>
      <c r="B160" s="51" t="s">
        <v>109</v>
      </c>
      <c r="C160" s="46" t="s">
        <v>49</v>
      </c>
      <c r="D160" s="7" t="s">
        <v>59</v>
      </c>
      <c r="E160" s="29">
        <v>951</v>
      </c>
      <c r="F160" s="29">
        <v>22</v>
      </c>
      <c r="G160" s="61">
        <v>1300</v>
      </c>
      <c r="H160" s="29">
        <v>950</v>
      </c>
      <c r="I160" s="61">
        <v>950</v>
      </c>
      <c r="J160" s="61">
        <v>950</v>
      </c>
      <c r="K160" s="61">
        <v>950</v>
      </c>
    </row>
    <row r="161" spans="1:11" ht="12.75">
      <c r="A161" s="19">
        <v>41</v>
      </c>
      <c r="B161" s="51" t="s">
        <v>109</v>
      </c>
      <c r="C161" s="46" t="s">
        <v>50</v>
      </c>
      <c r="D161" s="7" t="s">
        <v>56</v>
      </c>
      <c r="E161" s="29">
        <v>1292</v>
      </c>
      <c r="F161" s="29">
        <v>1099</v>
      </c>
      <c r="G161" s="61">
        <v>2500</v>
      </c>
      <c r="H161" s="29">
        <v>1100</v>
      </c>
      <c r="I161" s="61">
        <v>1100</v>
      </c>
      <c r="J161" s="61">
        <v>1100</v>
      </c>
      <c r="K161" s="61">
        <v>1100</v>
      </c>
    </row>
    <row r="162" spans="1:11" ht="12.75">
      <c r="A162" s="19">
        <v>41</v>
      </c>
      <c r="B162" s="51" t="s">
        <v>109</v>
      </c>
      <c r="C162" s="46" t="s">
        <v>51</v>
      </c>
      <c r="D162" s="7" t="s">
        <v>57</v>
      </c>
      <c r="E162" s="29">
        <v>0</v>
      </c>
      <c r="F162" s="29">
        <v>1434</v>
      </c>
      <c r="G162" s="61">
        <v>0</v>
      </c>
      <c r="H162" s="29">
        <v>0</v>
      </c>
      <c r="I162" s="61">
        <v>0</v>
      </c>
      <c r="J162" s="61">
        <v>0</v>
      </c>
      <c r="K162" s="61">
        <v>0</v>
      </c>
    </row>
    <row r="163" spans="1:11" ht="12.75">
      <c r="A163" s="19">
        <v>41</v>
      </c>
      <c r="B163" s="51" t="s">
        <v>109</v>
      </c>
      <c r="C163" s="47" t="s">
        <v>52</v>
      </c>
      <c r="D163" s="1" t="s">
        <v>58</v>
      </c>
      <c r="E163" s="29">
        <v>0</v>
      </c>
      <c r="F163" s="29">
        <v>119</v>
      </c>
      <c r="G163" s="61">
        <v>0</v>
      </c>
      <c r="H163" s="29">
        <v>800</v>
      </c>
      <c r="I163" s="61">
        <v>0</v>
      </c>
      <c r="J163" s="61">
        <v>0</v>
      </c>
      <c r="K163" s="61">
        <v>0</v>
      </c>
    </row>
    <row r="164" spans="1:11" ht="12.75">
      <c r="A164" s="19">
        <v>41</v>
      </c>
      <c r="B164" s="51" t="s">
        <v>109</v>
      </c>
      <c r="C164" s="47" t="s">
        <v>66</v>
      </c>
      <c r="D164" s="1" t="s">
        <v>228</v>
      </c>
      <c r="E164" s="29">
        <v>0</v>
      </c>
      <c r="F164" s="29">
        <v>0</v>
      </c>
      <c r="G164" s="61">
        <v>0</v>
      </c>
      <c r="H164" s="29">
        <v>120</v>
      </c>
      <c r="I164" s="61">
        <v>150</v>
      </c>
      <c r="J164" s="61">
        <v>150</v>
      </c>
      <c r="K164" s="61">
        <v>150</v>
      </c>
    </row>
    <row r="165" spans="1:11" ht="12.75">
      <c r="A165" s="19">
        <v>41</v>
      </c>
      <c r="B165" s="51" t="s">
        <v>109</v>
      </c>
      <c r="C165" s="47" t="s">
        <v>53</v>
      </c>
      <c r="D165" s="1" t="s">
        <v>23</v>
      </c>
      <c r="E165" s="67">
        <v>882</v>
      </c>
      <c r="F165" s="67">
        <v>1001</v>
      </c>
      <c r="G165" s="61">
        <v>1000</v>
      </c>
      <c r="H165" s="67">
        <v>850</v>
      </c>
      <c r="I165" s="61">
        <v>700</v>
      </c>
      <c r="J165" s="61">
        <v>700</v>
      </c>
      <c r="K165" s="61">
        <v>700</v>
      </c>
    </row>
    <row r="166" spans="1:11" ht="12.75">
      <c r="A166" s="19">
        <v>41</v>
      </c>
      <c r="B166" s="51" t="s">
        <v>109</v>
      </c>
      <c r="C166" s="47" t="s">
        <v>54</v>
      </c>
      <c r="D166" s="4" t="s">
        <v>60</v>
      </c>
      <c r="E166" s="67">
        <v>0</v>
      </c>
      <c r="F166" s="67">
        <v>0</v>
      </c>
      <c r="G166" s="61">
        <v>0</v>
      </c>
      <c r="H166" s="67">
        <v>0</v>
      </c>
      <c r="I166" s="61">
        <v>0</v>
      </c>
      <c r="J166" s="61">
        <v>0</v>
      </c>
      <c r="K166" s="61">
        <v>0</v>
      </c>
    </row>
    <row r="167" spans="1:11" ht="12.75">
      <c r="A167" s="150" t="s">
        <v>81</v>
      </c>
      <c r="B167" s="153"/>
      <c r="C167" s="154"/>
      <c r="D167" s="50"/>
      <c r="E167" s="65">
        <f aca="true" t="shared" si="22" ref="E167:K167">SUM(E168:E176)</f>
        <v>53621</v>
      </c>
      <c r="F167" s="121">
        <f t="shared" si="22"/>
        <v>94635</v>
      </c>
      <c r="G167" s="65">
        <f>G168+G169+G170+G171+G172+G173+G174+G175+G176</f>
        <v>95058</v>
      </c>
      <c r="H167" s="65">
        <f>SUM(H168:H176)</f>
        <v>88820</v>
      </c>
      <c r="I167" s="65">
        <f t="shared" si="22"/>
        <v>88950</v>
      </c>
      <c r="J167" s="65">
        <f t="shared" si="22"/>
        <v>88950</v>
      </c>
      <c r="K167" s="65">
        <f t="shared" si="22"/>
        <v>88950</v>
      </c>
    </row>
    <row r="168" spans="1:11" ht="12.75">
      <c r="A168" s="19">
        <v>41</v>
      </c>
      <c r="B168" s="51" t="s">
        <v>133</v>
      </c>
      <c r="C168" s="48">
        <v>610</v>
      </c>
      <c r="D168" s="7" t="s">
        <v>47</v>
      </c>
      <c r="E168" s="120">
        <v>25979</v>
      </c>
      <c r="F168" s="120">
        <v>35823</v>
      </c>
      <c r="G168" s="61">
        <v>42000</v>
      </c>
      <c r="H168" s="29">
        <v>47000</v>
      </c>
      <c r="I168" s="61">
        <v>45320</v>
      </c>
      <c r="J168" s="61">
        <v>45320</v>
      </c>
      <c r="K168" s="61">
        <v>45320</v>
      </c>
    </row>
    <row r="169" spans="1:11" ht="12.75">
      <c r="A169" s="19">
        <v>41</v>
      </c>
      <c r="B169" s="51" t="s">
        <v>133</v>
      </c>
      <c r="C169" s="46" t="s">
        <v>48</v>
      </c>
      <c r="D169" s="7" t="s">
        <v>55</v>
      </c>
      <c r="E169" s="29">
        <v>9823</v>
      </c>
      <c r="F169" s="29">
        <v>12992</v>
      </c>
      <c r="G169" s="61">
        <v>15528</v>
      </c>
      <c r="H169" s="29">
        <v>12600</v>
      </c>
      <c r="I169" s="61">
        <v>16800</v>
      </c>
      <c r="J169" s="61">
        <v>16800</v>
      </c>
      <c r="K169" s="61">
        <v>16800</v>
      </c>
    </row>
    <row r="170" spans="1:11" ht="12.75">
      <c r="A170" s="19">
        <v>41</v>
      </c>
      <c r="B170" s="51" t="s">
        <v>133</v>
      </c>
      <c r="C170" s="46" t="s">
        <v>89</v>
      </c>
      <c r="D170" s="7" t="s">
        <v>2</v>
      </c>
      <c r="E170" s="29">
        <v>21</v>
      </c>
      <c r="F170" s="29">
        <v>23</v>
      </c>
      <c r="G170" s="61">
        <v>30</v>
      </c>
      <c r="H170" s="29">
        <v>0</v>
      </c>
      <c r="I170" s="61">
        <v>30</v>
      </c>
      <c r="J170" s="61">
        <v>30</v>
      </c>
      <c r="K170" s="61">
        <v>30</v>
      </c>
    </row>
    <row r="171" spans="1:11" ht="12.75">
      <c r="A171" s="19">
        <v>41</v>
      </c>
      <c r="B171" s="51" t="s">
        <v>133</v>
      </c>
      <c r="C171" s="46" t="s">
        <v>49</v>
      </c>
      <c r="D171" s="7" t="s">
        <v>59</v>
      </c>
      <c r="E171" s="29">
        <v>5326</v>
      </c>
      <c r="F171" s="29">
        <v>5542</v>
      </c>
      <c r="G171" s="61">
        <v>7000</v>
      </c>
      <c r="H171" s="29">
        <v>5300</v>
      </c>
      <c r="I171" s="61">
        <v>5300</v>
      </c>
      <c r="J171" s="61">
        <v>5300</v>
      </c>
      <c r="K171" s="61">
        <v>5300</v>
      </c>
    </row>
    <row r="172" spans="1:11" ht="12.75">
      <c r="A172" s="19">
        <v>41</v>
      </c>
      <c r="B172" s="51" t="s">
        <v>133</v>
      </c>
      <c r="C172" s="46" t="s">
        <v>50</v>
      </c>
      <c r="D172" s="7" t="s">
        <v>56</v>
      </c>
      <c r="E172" s="29">
        <v>6178</v>
      </c>
      <c r="F172" s="29">
        <v>6791</v>
      </c>
      <c r="G172" s="61">
        <v>4000</v>
      </c>
      <c r="H172" s="29">
        <v>7500</v>
      </c>
      <c r="I172" s="61">
        <v>7000</v>
      </c>
      <c r="J172" s="61">
        <v>7000</v>
      </c>
      <c r="K172" s="61">
        <v>7000</v>
      </c>
    </row>
    <row r="173" spans="1:11" ht="12.75">
      <c r="A173" s="19">
        <v>41</v>
      </c>
      <c r="B173" s="51" t="s">
        <v>133</v>
      </c>
      <c r="C173" s="47" t="s">
        <v>52</v>
      </c>
      <c r="D173" s="1" t="s">
        <v>58</v>
      </c>
      <c r="E173" s="29">
        <v>2978</v>
      </c>
      <c r="F173" s="29">
        <v>1020</v>
      </c>
      <c r="G173" s="61">
        <v>0</v>
      </c>
      <c r="H173" s="29">
        <v>800</v>
      </c>
      <c r="I173" s="61">
        <v>0</v>
      </c>
      <c r="J173" s="61">
        <v>0</v>
      </c>
      <c r="K173" s="61">
        <v>0</v>
      </c>
    </row>
    <row r="174" spans="1:11" ht="12.75">
      <c r="A174" s="19">
        <v>41</v>
      </c>
      <c r="B174" s="51" t="s">
        <v>133</v>
      </c>
      <c r="C174" s="47" t="s">
        <v>53</v>
      </c>
      <c r="D174" s="1" t="s">
        <v>23</v>
      </c>
      <c r="E174" s="67">
        <v>3019</v>
      </c>
      <c r="F174" s="67">
        <v>3479</v>
      </c>
      <c r="G174" s="61">
        <v>3500</v>
      </c>
      <c r="H174" s="67">
        <v>3320</v>
      </c>
      <c r="I174" s="61">
        <v>2500</v>
      </c>
      <c r="J174" s="61">
        <v>2500</v>
      </c>
      <c r="K174" s="61">
        <v>2500</v>
      </c>
    </row>
    <row r="175" spans="1:11" ht="12.75">
      <c r="A175" s="19">
        <v>41</v>
      </c>
      <c r="B175" s="51" t="s">
        <v>133</v>
      </c>
      <c r="C175" s="47" t="s">
        <v>54</v>
      </c>
      <c r="D175" s="1" t="s">
        <v>111</v>
      </c>
      <c r="E175" s="67">
        <v>297</v>
      </c>
      <c r="F175" s="67">
        <v>360</v>
      </c>
      <c r="G175" s="61">
        <v>0</v>
      </c>
      <c r="H175" s="15">
        <v>300</v>
      </c>
      <c r="I175" s="61">
        <v>0</v>
      </c>
      <c r="J175" s="61">
        <v>0</v>
      </c>
      <c r="K175" s="61">
        <v>0</v>
      </c>
    </row>
    <row r="176" spans="1:11" ht="12.75">
      <c r="A176" s="19" t="s">
        <v>230</v>
      </c>
      <c r="B176" s="51" t="s">
        <v>133</v>
      </c>
      <c r="C176" s="47" t="s">
        <v>50</v>
      </c>
      <c r="D176" s="125" t="s">
        <v>231</v>
      </c>
      <c r="E176" s="67">
        <v>0</v>
      </c>
      <c r="F176" s="67">
        <v>28605</v>
      </c>
      <c r="G176" s="61">
        <v>23000</v>
      </c>
      <c r="H176" s="67">
        <v>12000</v>
      </c>
      <c r="I176" s="61">
        <v>12000</v>
      </c>
      <c r="J176" s="61">
        <v>12000</v>
      </c>
      <c r="K176" s="61">
        <v>12000</v>
      </c>
    </row>
    <row r="177" spans="1:11" ht="12.75">
      <c r="A177" s="150" t="s">
        <v>108</v>
      </c>
      <c r="B177" s="153"/>
      <c r="C177" s="154"/>
      <c r="D177" s="50"/>
      <c r="E177" s="65">
        <f aca="true" t="shared" si="23" ref="E177:K177">E178</f>
        <v>1027</v>
      </c>
      <c r="F177" s="65">
        <f t="shared" si="23"/>
        <v>1035</v>
      </c>
      <c r="G177" s="65">
        <f t="shared" si="23"/>
        <v>1300</v>
      </c>
      <c r="H177" s="65">
        <f t="shared" si="23"/>
        <v>1000</v>
      </c>
      <c r="I177" s="65">
        <f t="shared" si="23"/>
        <v>1000</v>
      </c>
      <c r="J177" s="65">
        <f t="shared" si="23"/>
        <v>1000</v>
      </c>
      <c r="K177" s="65">
        <f t="shared" si="23"/>
        <v>1000</v>
      </c>
    </row>
    <row r="178" spans="1:11" ht="12.75">
      <c r="A178" s="27">
        <v>41</v>
      </c>
      <c r="B178" s="51" t="s">
        <v>109</v>
      </c>
      <c r="C178" s="48">
        <v>642</v>
      </c>
      <c r="D178" s="7" t="s">
        <v>110</v>
      </c>
      <c r="E178" s="29">
        <v>1027</v>
      </c>
      <c r="F178" s="29">
        <v>1035</v>
      </c>
      <c r="G178" s="29">
        <v>1300</v>
      </c>
      <c r="H178" s="29">
        <v>1000</v>
      </c>
      <c r="I178" s="29">
        <v>1000</v>
      </c>
      <c r="J178" s="29">
        <v>1000</v>
      </c>
      <c r="K178" s="29">
        <v>1000</v>
      </c>
    </row>
    <row r="179" spans="1:11" ht="12.75">
      <c r="A179" s="106"/>
      <c r="B179" s="94"/>
      <c r="C179" s="95"/>
      <c r="D179" s="99"/>
      <c r="E179" s="96"/>
      <c r="F179" s="96"/>
      <c r="G179" s="96"/>
      <c r="H179" s="98"/>
      <c r="I179" s="98"/>
      <c r="J179" s="98"/>
      <c r="K179" s="98"/>
    </row>
    <row r="180" spans="1:11" ht="12.75">
      <c r="A180" s="150" t="s">
        <v>82</v>
      </c>
      <c r="B180" s="158"/>
      <c r="C180" s="159"/>
      <c r="D180" s="50"/>
      <c r="E180" s="65">
        <f aca="true" t="shared" si="24" ref="E180:K180">SUM(E181:E188)</f>
        <v>2364</v>
      </c>
      <c r="F180" s="65">
        <f t="shared" si="24"/>
        <v>3852</v>
      </c>
      <c r="G180" s="65">
        <f t="shared" si="24"/>
        <v>2830</v>
      </c>
      <c r="H180" s="65">
        <f t="shared" si="24"/>
        <v>5996</v>
      </c>
      <c r="I180" s="65">
        <f t="shared" si="24"/>
        <v>2830</v>
      </c>
      <c r="J180" s="65">
        <f t="shared" si="24"/>
        <v>2830</v>
      </c>
      <c r="K180" s="65">
        <f t="shared" si="24"/>
        <v>2830</v>
      </c>
    </row>
    <row r="181" spans="1:11" ht="12.75">
      <c r="A181" s="19">
        <v>41</v>
      </c>
      <c r="B181" s="51" t="s">
        <v>135</v>
      </c>
      <c r="C181" s="48">
        <v>610</v>
      </c>
      <c r="D181" s="7" t="s">
        <v>47</v>
      </c>
      <c r="E181" s="29">
        <v>0</v>
      </c>
      <c r="F181" s="29">
        <v>308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</row>
    <row r="182" spans="1:11" ht="12.75">
      <c r="A182" s="19">
        <v>41</v>
      </c>
      <c r="B182" s="51" t="s">
        <v>135</v>
      </c>
      <c r="C182" s="46" t="s">
        <v>48</v>
      </c>
      <c r="D182" s="7" t="s">
        <v>55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</row>
    <row r="183" spans="1:11" ht="12.75">
      <c r="A183" s="19">
        <v>41</v>
      </c>
      <c r="B183" s="51" t="s">
        <v>135</v>
      </c>
      <c r="C183" s="46" t="s">
        <v>50</v>
      </c>
      <c r="D183" s="7" t="s">
        <v>128</v>
      </c>
      <c r="E183" s="29">
        <v>0</v>
      </c>
      <c r="F183" s="29">
        <v>108</v>
      </c>
      <c r="G183" s="29">
        <v>0</v>
      </c>
      <c r="H183" s="29"/>
      <c r="I183" s="29">
        <v>0</v>
      </c>
      <c r="J183" s="29">
        <v>0</v>
      </c>
      <c r="K183" s="29">
        <v>0</v>
      </c>
    </row>
    <row r="184" spans="1:11" ht="12.75">
      <c r="A184" s="19">
        <v>41</v>
      </c>
      <c r="B184" s="51" t="s">
        <v>135</v>
      </c>
      <c r="C184" s="46" t="s">
        <v>53</v>
      </c>
      <c r="D184" s="7" t="s">
        <v>105</v>
      </c>
      <c r="E184" s="29">
        <v>0</v>
      </c>
      <c r="F184" s="29">
        <v>0</v>
      </c>
      <c r="G184" s="29">
        <v>0</v>
      </c>
      <c r="H184" s="29"/>
      <c r="I184" s="29">
        <v>0</v>
      </c>
      <c r="J184" s="29">
        <v>0</v>
      </c>
      <c r="K184" s="29">
        <v>0</v>
      </c>
    </row>
    <row r="185" spans="1:11" ht="12.75">
      <c r="A185" s="19">
        <v>41</v>
      </c>
      <c r="B185" s="52" t="s">
        <v>93</v>
      </c>
      <c r="C185" s="47" t="s">
        <v>54</v>
      </c>
      <c r="D185" s="4" t="s">
        <v>95</v>
      </c>
      <c r="E185" s="29">
        <v>264</v>
      </c>
      <c r="F185" s="29">
        <v>363</v>
      </c>
      <c r="G185" s="29">
        <v>330</v>
      </c>
      <c r="H185" s="29">
        <v>264</v>
      </c>
      <c r="I185" s="29">
        <v>330</v>
      </c>
      <c r="J185" s="29">
        <v>330</v>
      </c>
      <c r="K185" s="29">
        <v>330</v>
      </c>
    </row>
    <row r="186" spans="1:11" ht="12.75">
      <c r="A186" s="19">
        <v>41</v>
      </c>
      <c r="B186" s="52" t="s">
        <v>94</v>
      </c>
      <c r="C186" s="47" t="s">
        <v>54</v>
      </c>
      <c r="D186" s="4" t="s">
        <v>106</v>
      </c>
      <c r="E186" s="29">
        <v>0</v>
      </c>
      <c r="F186" s="29">
        <v>73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</row>
    <row r="187" spans="1:11" ht="17.25" customHeight="1">
      <c r="A187" s="19">
        <v>41</v>
      </c>
      <c r="B187" s="52" t="s">
        <v>94</v>
      </c>
      <c r="C187" s="47" t="s">
        <v>54</v>
      </c>
      <c r="D187" s="4" t="s">
        <v>96</v>
      </c>
      <c r="E187" s="29">
        <v>2100</v>
      </c>
      <c r="F187" s="29">
        <v>3000</v>
      </c>
      <c r="G187" s="29">
        <v>2500</v>
      </c>
      <c r="H187" s="29">
        <v>2000</v>
      </c>
      <c r="I187" s="29">
        <v>2500</v>
      </c>
      <c r="J187" s="29">
        <v>2500</v>
      </c>
      <c r="K187" s="29">
        <v>2500</v>
      </c>
    </row>
    <row r="188" spans="1:11" ht="17.25" customHeight="1">
      <c r="A188" s="19" t="s">
        <v>214</v>
      </c>
      <c r="B188" s="52" t="s">
        <v>94</v>
      </c>
      <c r="C188" s="46" t="s">
        <v>53</v>
      </c>
      <c r="D188" s="4" t="s">
        <v>105</v>
      </c>
      <c r="E188" s="29">
        <v>0</v>
      </c>
      <c r="F188" s="29">
        <v>0</v>
      </c>
      <c r="G188" s="29">
        <v>0</v>
      </c>
      <c r="H188" s="29">
        <v>3732</v>
      </c>
      <c r="I188" s="29">
        <v>0</v>
      </c>
      <c r="J188" s="29">
        <v>0</v>
      </c>
      <c r="K188" s="29">
        <v>0</v>
      </c>
    </row>
    <row r="189" spans="1:11" ht="12.75">
      <c r="A189" s="161" t="s">
        <v>67</v>
      </c>
      <c r="B189" s="162"/>
      <c r="C189" s="163"/>
      <c r="D189" s="57"/>
      <c r="E189" s="68">
        <f>E180+E177+E167+E156+E143+E139+E129+E127+E120+E116+E104+E93+E102+E86+E71+E65+E57+E52+E48+E40+E34+E32+E23+E18+E6</f>
        <v>872353</v>
      </c>
      <c r="F189" s="68">
        <f aca="true" t="shared" si="25" ref="F189:K189">F180+F177+F167+F156+F143+F139+F129+F127+F120+F116+F104+F93+F102+F86+F71+F65+F57+F52+F48+F40+F32+F23+F18+F6+F34</f>
        <v>1045307</v>
      </c>
      <c r="G189" s="68">
        <f t="shared" si="25"/>
        <v>1071061</v>
      </c>
      <c r="H189" s="68">
        <f t="shared" si="25"/>
        <v>1036467</v>
      </c>
      <c r="I189" s="68">
        <f t="shared" si="25"/>
        <v>1083859</v>
      </c>
      <c r="J189" s="68">
        <f t="shared" si="25"/>
        <v>1098859</v>
      </c>
      <c r="K189" s="68">
        <f t="shared" si="25"/>
        <v>1098859</v>
      </c>
    </row>
    <row r="190" spans="1:11" ht="17.25" customHeight="1">
      <c r="A190" s="19"/>
      <c r="B190" s="56"/>
      <c r="C190" s="47"/>
      <c r="D190" s="1"/>
      <c r="E190" s="63"/>
      <c r="F190" s="63"/>
      <c r="G190" s="63"/>
      <c r="H190" s="63"/>
      <c r="I190" s="63"/>
      <c r="J190" s="63"/>
      <c r="K190" s="63"/>
    </row>
    <row r="191" spans="1:11" ht="12.75" customHeight="1">
      <c r="A191" s="164" t="s">
        <v>30</v>
      </c>
      <c r="B191" s="165"/>
      <c r="C191" s="166"/>
      <c r="D191" s="113"/>
      <c r="E191" s="114"/>
      <c r="F191" s="114"/>
      <c r="G191" s="114"/>
      <c r="H191" s="114"/>
      <c r="I191" s="114"/>
      <c r="J191" s="114"/>
      <c r="K191" s="114"/>
    </row>
    <row r="192" spans="1:11" ht="12.75" customHeight="1">
      <c r="A192" s="19">
        <v>41</v>
      </c>
      <c r="B192" s="51" t="s">
        <v>27</v>
      </c>
      <c r="C192" s="134" t="s">
        <v>107</v>
      </c>
      <c r="D192" s="125" t="s">
        <v>129</v>
      </c>
      <c r="E192" s="67">
        <v>0</v>
      </c>
      <c r="F192" s="67">
        <v>500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</row>
    <row r="193" spans="1:11" ht="12.75" customHeight="1">
      <c r="A193" s="19">
        <v>41</v>
      </c>
      <c r="B193" s="51" t="s">
        <v>124</v>
      </c>
      <c r="C193" s="135" t="s">
        <v>218</v>
      </c>
      <c r="D193" s="125" t="s">
        <v>197</v>
      </c>
      <c r="E193" s="67"/>
      <c r="F193" s="67"/>
      <c r="G193" s="67">
        <v>10000</v>
      </c>
      <c r="H193" s="67">
        <v>10500</v>
      </c>
      <c r="I193" s="67">
        <v>0</v>
      </c>
      <c r="J193" s="67">
        <v>0</v>
      </c>
      <c r="K193" s="67">
        <v>0</v>
      </c>
    </row>
    <row r="194" spans="1:11" ht="12.75" customHeight="1">
      <c r="A194" s="19">
        <v>41</v>
      </c>
      <c r="B194" s="52" t="s">
        <v>27</v>
      </c>
      <c r="C194" s="134" t="s">
        <v>140</v>
      </c>
      <c r="D194" s="125" t="s">
        <v>193</v>
      </c>
      <c r="E194" s="67">
        <v>0</v>
      </c>
      <c r="F194" s="67">
        <v>3420</v>
      </c>
      <c r="G194" s="67">
        <v>0</v>
      </c>
      <c r="H194" s="67">
        <v>0</v>
      </c>
      <c r="I194" s="67">
        <v>0</v>
      </c>
      <c r="J194" s="67">
        <v>0</v>
      </c>
      <c r="K194" s="67">
        <v>0</v>
      </c>
    </row>
    <row r="195" spans="1:11" ht="12.75" customHeight="1">
      <c r="A195" s="19">
        <v>41</v>
      </c>
      <c r="B195" s="52" t="s">
        <v>134</v>
      </c>
      <c r="C195" s="134" t="s">
        <v>140</v>
      </c>
      <c r="D195" s="125" t="s">
        <v>177</v>
      </c>
      <c r="E195" s="67">
        <v>5880</v>
      </c>
      <c r="F195" s="67">
        <v>0</v>
      </c>
      <c r="G195" s="67">
        <v>0</v>
      </c>
      <c r="H195" s="67">
        <v>2400</v>
      </c>
      <c r="I195" s="67">
        <v>0</v>
      </c>
      <c r="J195" s="67">
        <v>0</v>
      </c>
      <c r="K195" s="67">
        <v>0</v>
      </c>
    </row>
    <row r="196" spans="1:11" ht="12.75" customHeight="1">
      <c r="A196" s="19">
        <v>41</v>
      </c>
      <c r="B196" s="51" t="s">
        <v>5</v>
      </c>
      <c r="C196" s="134" t="s">
        <v>139</v>
      </c>
      <c r="D196" s="125" t="s">
        <v>169</v>
      </c>
      <c r="E196" s="67">
        <v>0</v>
      </c>
      <c r="F196" s="67">
        <v>0</v>
      </c>
      <c r="G196" s="67">
        <v>0</v>
      </c>
      <c r="H196" s="67">
        <v>0</v>
      </c>
      <c r="I196" s="67">
        <v>0</v>
      </c>
      <c r="J196" s="67">
        <v>0</v>
      </c>
      <c r="K196" s="67">
        <v>0</v>
      </c>
    </row>
    <row r="197" spans="1:11" ht="12.75" customHeight="1">
      <c r="A197" s="19">
        <v>41</v>
      </c>
      <c r="B197" s="51" t="s">
        <v>27</v>
      </c>
      <c r="C197" s="135" t="s">
        <v>139</v>
      </c>
      <c r="D197" s="125" t="s">
        <v>187</v>
      </c>
      <c r="E197" s="67">
        <v>3978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</row>
    <row r="198" spans="1:11" ht="12.75" customHeight="1">
      <c r="A198" s="19">
        <v>41</v>
      </c>
      <c r="B198" s="51" t="s">
        <v>27</v>
      </c>
      <c r="C198" s="135" t="s">
        <v>139</v>
      </c>
      <c r="D198" s="125" t="s">
        <v>219</v>
      </c>
      <c r="E198" s="67">
        <v>0</v>
      </c>
      <c r="F198" s="67">
        <v>0</v>
      </c>
      <c r="G198" s="67">
        <v>0</v>
      </c>
      <c r="H198" s="67">
        <v>4552</v>
      </c>
      <c r="I198" s="67">
        <v>0</v>
      </c>
      <c r="J198" s="67">
        <v>0</v>
      </c>
      <c r="K198" s="67">
        <v>0</v>
      </c>
    </row>
    <row r="199" spans="1:11" ht="12.75" customHeight="1">
      <c r="A199" s="19">
        <v>41</v>
      </c>
      <c r="B199" s="52" t="s">
        <v>27</v>
      </c>
      <c r="C199" s="135" t="s">
        <v>139</v>
      </c>
      <c r="D199" s="125" t="s">
        <v>178</v>
      </c>
      <c r="E199" s="67">
        <v>10274</v>
      </c>
      <c r="F199" s="67">
        <v>0</v>
      </c>
      <c r="G199" s="67">
        <v>0</v>
      </c>
      <c r="H199" s="67">
        <v>0</v>
      </c>
      <c r="I199" s="67">
        <v>0</v>
      </c>
      <c r="J199" s="67">
        <v>0</v>
      </c>
      <c r="K199" s="67">
        <v>0</v>
      </c>
    </row>
    <row r="200" spans="1:11" ht="12.75" customHeight="1">
      <c r="A200" s="19">
        <v>41</v>
      </c>
      <c r="B200" s="52" t="s">
        <v>27</v>
      </c>
      <c r="C200" s="135" t="s">
        <v>139</v>
      </c>
      <c r="D200" s="125" t="s">
        <v>198</v>
      </c>
      <c r="E200" s="67">
        <v>0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</row>
    <row r="201" spans="1:11" ht="12.75">
      <c r="A201" s="19">
        <v>43</v>
      </c>
      <c r="B201" s="52" t="s">
        <v>27</v>
      </c>
      <c r="C201" s="135" t="s">
        <v>139</v>
      </c>
      <c r="D201" s="125" t="s">
        <v>179</v>
      </c>
      <c r="E201" s="67">
        <v>2220</v>
      </c>
      <c r="F201" s="67">
        <v>1242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</row>
    <row r="202" spans="1:11" ht="12.75">
      <c r="A202" s="19">
        <v>41</v>
      </c>
      <c r="B202" s="52" t="s">
        <v>27</v>
      </c>
      <c r="C202" s="135" t="s">
        <v>139</v>
      </c>
      <c r="D202" s="125" t="s">
        <v>199</v>
      </c>
      <c r="E202" s="67"/>
      <c r="F202" s="67"/>
      <c r="G202" s="67">
        <v>10000</v>
      </c>
      <c r="H202" s="67">
        <v>0</v>
      </c>
      <c r="I202" s="67">
        <v>0</v>
      </c>
      <c r="J202" s="67">
        <v>0</v>
      </c>
      <c r="K202" s="67">
        <v>0</v>
      </c>
    </row>
    <row r="203" spans="1:11" ht="12.75">
      <c r="A203" s="19">
        <v>41</v>
      </c>
      <c r="B203" s="52" t="s">
        <v>27</v>
      </c>
      <c r="C203" s="134" t="s">
        <v>139</v>
      </c>
      <c r="D203" s="4" t="s">
        <v>142</v>
      </c>
      <c r="E203" s="67">
        <v>4635</v>
      </c>
      <c r="F203" s="67">
        <v>7168</v>
      </c>
      <c r="G203" s="67">
        <v>0</v>
      </c>
      <c r="H203" s="67">
        <v>0</v>
      </c>
      <c r="I203" s="67">
        <v>0</v>
      </c>
      <c r="J203" s="67">
        <v>0</v>
      </c>
      <c r="K203" s="67">
        <v>0</v>
      </c>
    </row>
    <row r="204" spans="1:11" ht="12.75">
      <c r="A204" s="19">
        <v>41</v>
      </c>
      <c r="B204" s="52" t="s">
        <v>27</v>
      </c>
      <c r="C204" s="134" t="s">
        <v>139</v>
      </c>
      <c r="D204" s="4" t="s">
        <v>167</v>
      </c>
      <c r="E204" s="67">
        <v>0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</row>
    <row r="205" spans="1:11" ht="12.75">
      <c r="A205" s="19">
        <v>41</v>
      </c>
      <c r="B205" s="51" t="s">
        <v>27</v>
      </c>
      <c r="C205" s="135" t="s">
        <v>139</v>
      </c>
      <c r="D205" s="4" t="s">
        <v>141</v>
      </c>
      <c r="E205" s="67">
        <v>0</v>
      </c>
      <c r="F205" s="67">
        <v>5308</v>
      </c>
      <c r="G205" s="67">
        <v>0</v>
      </c>
      <c r="H205" s="67">
        <v>0</v>
      </c>
      <c r="I205" s="67">
        <v>0</v>
      </c>
      <c r="J205" s="67">
        <v>80000</v>
      </c>
      <c r="K205" s="67">
        <v>80000</v>
      </c>
    </row>
    <row r="206" spans="1:11" ht="12.75">
      <c r="A206" s="19">
        <v>41</v>
      </c>
      <c r="B206" s="51" t="s">
        <v>27</v>
      </c>
      <c r="C206" s="135" t="s">
        <v>139</v>
      </c>
      <c r="D206" s="4" t="s">
        <v>194</v>
      </c>
      <c r="E206" s="67"/>
      <c r="F206" s="67">
        <v>8534</v>
      </c>
      <c r="G206" s="67"/>
      <c r="H206" s="67">
        <v>0</v>
      </c>
      <c r="I206" s="67">
        <v>0</v>
      </c>
      <c r="J206" s="67">
        <v>0</v>
      </c>
      <c r="K206" s="67">
        <v>0</v>
      </c>
    </row>
    <row r="207" spans="1:11" ht="12.75">
      <c r="A207" s="19">
        <v>41</v>
      </c>
      <c r="B207" s="51" t="s">
        <v>27</v>
      </c>
      <c r="C207" s="135" t="s">
        <v>139</v>
      </c>
      <c r="D207" s="125" t="s">
        <v>220</v>
      </c>
      <c r="E207" s="67"/>
      <c r="F207" s="67"/>
      <c r="G207" s="67">
        <v>30000</v>
      </c>
      <c r="H207" s="67">
        <v>49592</v>
      </c>
      <c r="I207" s="67">
        <v>0</v>
      </c>
      <c r="J207" s="67">
        <v>0</v>
      </c>
      <c r="K207" s="67">
        <v>0</v>
      </c>
    </row>
    <row r="208" spans="1:11" ht="12.75">
      <c r="A208" s="19">
        <v>41</v>
      </c>
      <c r="B208" s="51" t="s">
        <v>27</v>
      </c>
      <c r="C208" s="135" t="s">
        <v>139</v>
      </c>
      <c r="D208" s="4" t="s">
        <v>227</v>
      </c>
      <c r="E208" s="67"/>
      <c r="F208" s="67"/>
      <c r="G208" s="67">
        <v>5000</v>
      </c>
      <c r="H208" s="67">
        <v>0</v>
      </c>
      <c r="I208" s="67">
        <v>10000</v>
      </c>
      <c r="J208" s="67">
        <v>0</v>
      </c>
      <c r="K208" s="67">
        <v>0</v>
      </c>
    </row>
    <row r="209" spans="1:11" ht="12.75">
      <c r="A209" s="19">
        <v>41</v>
      </c>
      <c r="B209" s="51" t="s">
        <v>27</v>
      </c>
      <c r="C209" s="135" t="s">
        <v>139</v>
      </c>
      <c r="D209" s="4" t="s">
        <v>195</v>
      </c>
      <c r="E209" s="67"/>
      <c r="F209" s="67"/>
      <c r="G209" s="67">
        <v>7000</v>
      </c>
      <c r="H209" s="67">
        <v>6653</v>
      </c>
      <c r="I209" s="67">
        <v>0</v>
      </c>
      <c r="J209" s="67">
        <v>0</v>
      </c>
      <c r="K209" s="67">
        <v>0</v>
      </c>
    </row>
    <row r="210" spans="1:11" ht="12.75">
      <c r="A210" s="19">
        <v>41</v>
      </c>
      <c r="B210" s="51" t="s">
        <v>27</v>
      </c>
      <c r="C210" s="135" t="s">
        <v>139</v>
      </c>
      <c r="D210" s="4" t="s">
        <v>190</v>
      </c>
      <c r="E210" s="67">
        <v>0</v>
      </c>
      <c r="F210" s="67">
        <v>67</v>
      </c>
      <c r="G210" s="67">
        <v>0</v>
      </c>
      <c r="H210" s="67">
        <v>0</v>
      </c>
      <c r="I210" s="67">
        <v>0</v>
      </c>
      <c r="J210" s="67">
        <v>0</v>
      </c>
      <c r="K210" s="67">
        <v>0</v>
      </c>
    </row>
    <row r="211" spans="1:11" ht="12.75">
      <c r="A211" s="19">
        <v>41</v>
      </c>
      <c r="B211" s="51" t="s">
        <v>87</v>
      </c>
      <c r="C211" s="135" t="s">
        <v>139</v>
      </c>
      <c r="D211" s="4" t="s">
        <v>168</v>
      </c>
      <c r="E211" s="67">
        <v>19738</v>
      </c>
      <c r="F211" s="67">
        <v>0</v>
      </c>
      <c r="G211" s="67">
        <v>0</v>
      </c>
      <c r="H211" s="67">
        <v>0</v>
      </c>
      <c r="I211" s="67">
        <v>0</v>
      </c>
      <c r="J211" s="67">
        <v>0</v>
      </c>
      <c r="K211" s="67">
        <v>0</v>
      </c>
    </row>
    <row r="212" spans="1:11" ht="12.75">
      <c r="A212" s="19">
        <v>41</v>
      </c>
      <c r="B212" s="51" t="s">
        <v>27</v>
      </c>
      <c r="C212" s="135" t="s">
        <v>139</v>
      </c>
      <c r="D212" s="125" t="s">
        <v>180</v>
      </c>
      <c r="E212" s="67">
        <v>3500</v>
      </c>
      <c r="F212" s="67">
        <v>0</v>
      </c>
      <c r="G212" s="67">
        <v>0</v>
      </c>
      <c r="H212" s="67">
        <v>0</v>
      </c>
      <c r="I212" s="67">
        <v>0</v>
      </c>
      <c r="J212" s="67">
        <v>0</v>
      </c>
      <c r="K212" s="67">
        <v>0</v>
      </c>
    </row>
    <row r="213" spans="1:11" ht="12.75">
      <c r="A213" s="19">
        <v>41</v>
      </c>
      <c r="B213" s="51" t="s">
        <v>64</v>
      </c>
      <c r="C213" s="135" t="s">
        <v>139</v>
      </c>
      <c r="D213" s="125" t="s">
        <v>200</v>
      </c>
      <c r="E213" s="67"/>
      <c r="F213" s="67"/>
      <c r="G213" s="67">
        <v>10000</v>
      </c>
      <c r="H213" s="67">
        <v>0</v>
      </c>
      <c r="I213" s="67">
        <v>40000</v>
      </c>
      <c r="J213" s="67">
        <v>0</v>
      </c>
      <c r="K213" s="67">
        <v>0</v>
      </c>
    </row>
    <row r="214" spans="1:11" ht="12.75">
      <c r="A214" s="19">
        <v>41</v>
      </c>
      <c r="B214" s="51" t="s">
        <v>64</v>
      </c>
      <c r="C214" s="135" t="s">
        <v>139</v>
      </c>
      <c r="D214" s="125" t="s">
        <v>144</v>
      </c>
      <c r="E214" s="67">
        <v>24614</v>
      </c>
      <c r="F214" s="67">
        <v>0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</row>
    <row r="215" spans="1:11" ht="12.75">
      <c r="A215" s="19">
        <v>41</v>
      </c>
      <c r="B215" s="51" t="s">
        <v>11</v>
      </c>
      <c r="C215" s="135" t="s">
        <v>139</v>
      </c>
      <c r="D215" s="125" t="s">
        <v>181</v>
      </c>
      <c r="E215" s="67">
        <v>5700</v>
      </c>
      <c r="F215" s="67"/>
      <c r="G215" s="67">
        <v>0</v>
      </c>
      <c r="H215" s="67">
        <v>0</v>
      </c>
      <c r="I215" s="67">
        <v>0</v>
      </c>
      <c r="J215" s="67">
        <v>0</v>
      </c>
      <c r="K215" s="67">
        <v>0</v>
      </c>
    </row>
    <row r="216" spans="1:11" ht="12.75">
      <c r="A216" s="19">
        <v>41</v>
      </c>
      <c r="B216" s="51" t="s">
        <v>103</v>
      </c>
      <c r="C216" s="135" t="s">
        <v>139</v>
      </c>
      <c r="D216" s="125" t="s">
        <v>196</v>
      </c>
      <c r="E216" s="67"/>
      <c r="F216" s="67"/>
      <c r="G216" s="67">
        <v>5000</v>
      </c>
      <c r="H216" s="67">
        <v>0</v>
      </c>
      <c r="I216" s="67">
        <v>0</v>
      </c>
      <c r="J216" s="67">
        <v>0</v>
      </c>
      <c r="K216" s="67">
        <v>0</v>
      </c>
    </row>
    <row r="217" spans="1:11" ht="12.75">
      <c r="A217" s="19">
        <v>41</v>
      </c>
      <c r="B217" s="51" t="s">
        <v>158</v>
      </c>
      <c r="C217" s="135" t="s">
        <v>139</v>
      </c>
      <c r="D217" s="125" t="s">
        <v>182</v>
      </c>
      <c r="E217" s="67">
        <v>4039</v>
      </c>
      <c r="F217" s="67"/>
      <c r="G217" s="67">
        <v>0</v>
      </c>
      <c r="H217" s="67">
        <v>0</v>
      </c>
      <c r="I217" s="67">
        <v>0</v>
      </c>
      <c r="J217" s="67">
        <v>0</v>
      </c>
      <c r="K217" s="67">
        <v>0</v>
      </c>
    </row>
    <row r="218" spans="1:11" ht="12.75">
      <c r="A218" s="19">
        <v>41</v>
      </c>
      <c r="B218" s="51" t="s">
        <v>8</v>
      </c>
      <c r="C218" s="135" t="s">
        <v>139</v>
      </c>
      <c r="D218" s="125" t="s">
        <v>183</v>
      </c>
      <c r="E218" s="67">
        <v>15804</v>
      </c>
      <c r="F218" s="67"/>
      <c r="G218" s="67">
        <v>0</v>
      </c>
      <c r="H218" s="67">
        <v>0</v>
      </c>
      <c r="I218" s="67">
        <v>0</v>
      </c>
      <c r="J218" s="67">
        <v>0</v>
      </c>
      <c r="K218" s="67">
        <v>0</v>
      </c>
    </row>
    <row r="219" spans="1:11" ht="12.75">
      <c r="A219" s="19">
        <v>41</v>
      </c>
      <c r="B219" s="51" t="s">
        <v>27</v>
      </c>
      <c r="C219" s="135" t="s">
        <v>139</v>
      </c>
      <c r="D219" s="125" t="s">
        <v>184</v>
      </c>
      <c r="E219" s="67">
        <v>10966</v>
      </c>
      <c r="F219" s="67"/>
      <c r="G219" s="67">
        <v>0</v>
      </c>
      <c r="H219" s="67">
        <v>0</v>
      </c>
      <c r="I219" s="67">
        <v>0</v>
      </c>
      <c r="J219" s="67">
        <v>0</v>
      </c>
      <c r="K219" s="67">
        <v>0</v>
      </c>
    </row>
    <row r="220" spans="1:11" ht="12.75">
      <c r="A220" s="19">
        <v>41</v>
      </c>
      <c r="B220" s="52" t="s">
        <v>8</v>
      </c>
      <c r="C220" s="134" t="s">
        <v>139</v>
      </c>
      <c r="D220" s="125" t="s">
        <v>185</v>
      </c>
      <c r="E220" s="67">
        <v>15750</v>
      </c>
      <c r="F220" s="67"/>
      <c r="G220" s="67">
        <v>0</v>
      </c>
      <c r="H220" s="67">
        <v>0</v>
      </c>
      <c r="I220" s="67">
        <v>0</v>
      </c>
      <c r="J220" s="67">
        <v>0</v>
      </c>
      <c r="K220" s="67">
        <v>0</v>
      </c>
    </row>
    <row r="221" spans="1:11" ht="12.75">
      <c r="A221" s="19">
        <v>41</v>
      </c>
      <c r="B221" s="52" t="s">
        <v>134</v>
      </c>
      <c r="C221" s="134" t="s">
        <v>139</v>
      </c>
      <c r="D221" s="125" t="s">
        <v>186</v>
      </c>
      <c r="E221" s="67">
        <v>42301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</row>
    <row r="222" spans="1:11" ht="12.75">
      <c r="A222" s="19">
        <v>41</v>
      </c>
      <c r="B222" s="52" t="s">
        <v>134</v>
      </c>
      <c r="C222" s="134" t="s">
        <v>139</v>
      </c>
      <c r="D222" s="125" t="s">
        <v>175</v>
      </c>
      <c r="E222" s="67">
        <v>269937</v>
      </c>
      <c r="F222" s="67"/>
      <c r="G222" s="67">
        <v>0</v>
      </c>
      <c r="H222" s="67">
        <v>0</v>
      </c>
      <c r="I222" s="67">
        <v>0</v>
      </c>
      <c r="J222" s="67">
        <v>0</v>
      </c>
      <c r="K222" s="67">
        <v>0</v>
      </c>
    </row>
    <row r="223" spans="1:11" ht="12.75">
      <c r="A223" s="19">
        <v>41</v>
      </c>
      <c r="B223" s="52" t="s">
        <v>134</v>
      </c>
      <c r="C223" s="134" t="s">
        <v>139</v>
      </c>
      <c r="D223" s="125" t="s">
        <v>176</v>
      </c>
      <c r="E223" s="67">
        <v>7667</v>
      </c>
      <c r="F223" s="67"/>
      <c r="G223" s="67">
        <v>0</v>
      </c>
      <c r="H223" s="67">
        <v>0</v>
      </c>
      <c r="I223" s="67">
        <v>0</v>
      </c>
      <c r="J223" s="67">
        <v>0</v>
      </c>
      <c r="K223" s="67">
        <v>0</v>
      </c>
    </row>
    <row r="224" spans="1:11" ht="12.75">
      <c r="A224" s="19">
        <v>41</v>
      </c>
      <c r="B224" s="52" t="s">
        <v>134</v>
      </c>
      <c r="C224" s="134" t="s">
        <v>139</v>
      </c>
      <c r="D224" s="125" t="s">
        <v>192</v>
      </c>
      <c r="E224" s="67">
        <v>0</v>
      </c>
      <c r="F224" s="67">
        <v>14302</v>
      </c>
      <c r="G224" s="67">
        <v>0</v>
      </c>
      <c r="H224" s="67">
        <v>0</v>
      </c>
      <c r="I224" s="67">
        <v>0</v>
      </c>
      <c r="J224" s="67">
        <v>0</v>
      </c>
      <c r="K224" s="67">
        <v>0</v>
      </c>
    </row>
    <row r="225" spans="1:11" ht="12.75">
      <c r="A225" s="19">
        <v>41</v>
      </c>
      <c r="B225" s="52" t="s">
        <v>134</v>
      </c>
      <c r="C225" s="134" t="s">
        <v>139</v>
      </c>
      <c r="D225" s="125" t="s">
        <v>191</v>
      </c>
      <c r="E225" s="67">
        <v>0</v>
      </c>
      <c r="F225" s="67">
        <v>6129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</row>
    <row r="226" spans="1:11" ht="12.75">
      <c r="A226" s="19">
        <v>41</v>
      </c>
      <c r="B226" s="51" t="s">
        <v>143</v>
      </c>
      <c r="C226" s="134" t="s">
        <v>139</v>
      </c>
      <c r="D226" s="125" t="s">
        <v>221</v>
      </c>
      <c r="E226" s="67">
        <v>0</v>
      </c>
      <c r="F226" s="67">
        <v>0</v>
      </c>
      <c r="G226" s="67">
        <v>0</v>
      </c>
      <c r="H226" s="67">
        <v>11875</v>
      </c>
      <c r="I226" s="67">
        <v>0</v>
      </c>
      <c r="J226" s="67">
        <v>0</v>
      </c>
      <c r="K226" s="67">
        <v>0</v>
      </c>
    </row>
    <row r="227" spans="1:11" ht="13.5" customHeight="1">
      <c r="A227" s="19">
        <v>41</v>
      </c>
      <c r="B227" s="51" t="s">
        <v>27</v>
      </c>
      <c r="C227" s="134" t="s">
        <v>139</v>
      </c>
      <c r="D227" s="125" t="s">
        <v>224</v>
      </c>
      <c r="E227" s="67">
        <v>0</v>
      </c>
      <c r="F227" s="67">
        <v>0</v>
      </c>
      <c r="G227" s="67">
        <v>0</v>
      </c>
      <c r="H227" s="67">
        <v>0</v>
      </c>
      <c r="I227" s="67">
        <v>45000</v>
      </c>
      <c r="J227" s="67">
        <v>0</v>
      </c>
      <c r="K227" s="67">
        <v>0</v>
      </c>
    </row>
    <row r="228" spans="1:11" ht="12.75">
      <c r="A228" s="164" t="s">
        <v>119</v>
      </c>
      <c r="B228" s="167"/>
      <c r="C228" s="168"/>
      <c r="D228" s="115"/>
      <c r="E228" s="116">
        <f aca="true" t="shared" si="26" ref="E228:K228">SUM(E192:E227)</f>
        <v>447003</v>
      </c>
      <c r="F228" s="116">
        <f t="shared" si="26"/>
        <v>46670</v>
      </c>
      <c r="G228" s="116">
        <f t="shared" si="26"/>
        <v>77000</v>
      </c>
      <c r="H228" s="116">
        <f t="shared" si="26"/>
        <v>85572</v>
      </c>
      <c r="I228" s="116">
        <f t="shared" si="26"/>
        <v>95000</v>
      </c>
      <c r="J228" s="116">
        <f t="shared" si="26"/>
        <v>80000</v>
      </c>
      <c r="K228" s="116">
        <f t="shared" si="26"/>
        <v>80000</v>
      </c>
    </row>
    <row r="229" spans="1:11" ht="12.75">
      <c r="A229" s="113"/>
      <c r="B229" s="117" t="s">
        <v>133</v>
      </c>
      <c r="C229" s="117"/>
      <c r="D229" s="113" t="s">
        <v>120</v>
      </c>
      <c r="E229" s="116">
        <v>0</v>
      </c>
      <c r="F229" s="116">
        <v>2760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</row>
    <row r="230" spans="1:11" ht="12.75">
      <c r="A230" s="115" t="s">
        <v>68</v>
      </c>
      <c r="B230" s="117"/>
      <c r="C230" s="117"/>
      <c r="D230" s="113"/>
      <c r="E230" s="114">
        <f aca="true" t="shared" si="27" ref="E230:K230">SUM(E228:E229)</f>
        <v>447003</v>
      </c>
      <c r="F230" s="114">
        <f t="shared" si="27"/>
        <v>49430</v>
      </c>
      <c r="G230" s="114">
        <f t="shared" si="27"/>
        <v>77000</v>
      </c>
      <c r="H230" s="114">
        <f t="shared" si="27"/>
        <v>85572</v>
      </c>
      <c r="I230" s="114">
        <f t="shared" si="27"/>
        <v>95000</v>
      </c>
      <c r="J230" s="114">
        <f>SUM(J228:J229)</f>
        <v>80000</v>
      </c>
      <c r="K230" s="114">
        <f t="shared" si="27"/>
        <v>80000</v>
      </c>
    </row>
    <row r="231" spans="1:11" ht="12.75">
      <c r="A231" s="150" t="s">
        <v>10</v>
      </c>
      <c r="B231" s="153"/>
      <c r="C231" s="154"/>
      <c r="D231" s="50"/>
      <c r="E231" s="64"/>
      <c r="F231" s="64"/>
      <c r="G231" s="64"/>
      <c r="H231" s="64"/>
      <c r="I231" s="64"/>
      <c r="J231" s="64"/>
      <c r="K231" s="64"/>
    </row>
    <row r="232" spans="1:11" ht="14.25" customHeight="1">
      <c r="A232" s="27">
        <v>41</v>
      </c>
      <c r="B232" s="52" t="s">
        <v>4</v>
      </c>
      <c r="C232" s="53">
        <v>821004</v>
      </c>
      <c r="D232" s="27" t="s">
        <v>69</v>
      </c>
      <c r="E232" s="67">
        <v>28000</v>
      </c>
      <c r="F232" s="67">
        <v>0</v>
      </c>
      <c r="G232" s="63">
        <v>0</v>
      </c>
      <c r="H232" s="63">
        <v>0</v>
      </c>
      <c r="I232" s="63"/>
      <c r="J232" s="63">
        <v>0</v>
      </c>
      <c r="K232" s="63">
        <v>0</v>
      </c>
    </row>
    <row r="233" spans="1:11" ht="14.25" customHeight="1">
      <c r="A233" s="27">
        <v>52</v>
      </c>
      <c r="B233" s="52" t="s">
        <v>4</v>
      </c>
      <c r="C233" s="136">
        <v>821004</v>
      </c>
      <c r="D233" s="27" t="s">
        <v>69</v>
      </c>
      <c r="E233" s="67">
        <v>156663</v>
      </c>
      <c r="F233" s="67">
        <v>88840</v>
      </c>
      <c r="G233" s="63">
        <v>0</v>
      </c>
      <c r="H233" s="63">
        <v>0</v>
      </c>
      <c r="I233" s="63"/>
      <c r="J233" s="63">
        <v>0</v>
      </c>
      <c r="K233" s="63">
        <v>0</v>
      </c>
    </row>
    <row r="234" spans="1:11" ht="12.75" customHeight="1">
      <c r="A234" s="27">
        <v>52</v>
      </c>
      <c r="B234" s="52" t="s">
        <v>4</v>
      </c>
      <c r="C234" s="136">
        <v>821004</v>
      </c>
      <c r="D234" s="126" t="s">
        <v>188</v>
      </c>
      <c r="E234" s="67">
        <v>9000</v>
      </c>
      <c r="F234" s="67">
        <v>0</v>
      </c>
      <c r="G234" s="63">
        <v>0</v>
      </c>
      <c r="H234" s="63">
        <v>0</v>
      </c>
      <c r="I234" s="63"/>
      <c r="J234" s="63">
        <v>0</v>
      </c>
      <c r="K234" s="63">
        <v>0</v>
      </c>
    </row>
    <row r="235" spans="1:11" ht="12.75">
      <c r="A235" s="169" t="s">
        <v>70</v>
      </c>
      <c r="B235" s="170"/>
      <c r="C235" s="171"/>
      <c r="D235" s="58"/>
      <c r="E235" s="68">
        <f>SUM(E232:E234)</f>
        <v>193663</v>
      </c>
      <c r="F235" s="68">
        <f>F232+F233+F234</f>
        <v>88840</v>
      </c>
      <c r="G235" s="68">
        <f>G232+G233+G234</f>
        <v>0</v>
      </c>
      <c r="H235" s="68">
        <f>SUM(H232:H234)</f>
        <v>0</v>
      </c>
      <c r="I235" s="68">
        <f>SUM(I232:I234)</f>
        <v>0</v>
      </c>
      <c r="J235" s="68">
        <f>SUM(J232)</f>
        <v>0</v>
      </c>
      <c r="K235" s="68">
        <v>0</v>
      </c>
    </row>
    <row r="236" spans="1:11" ht="12.75">
      <c r="A236" s="1"/>
      <c r="B236" s="1"/>
      <c r="C236" s="1"/>
      <c r="D236" s="1"/>
      <c r="E236" s="15">
        <v>0</v>
      </c>
      <c r="F236" s="15">
        <v>0</v>
      </c>
      <c r="G236" s="15"/>
      <c r="H236" s="15"/>
      <c r="I236" s="15"/>
      <c r="J236" s="15"/>
      <c r="K236" s="15"/>
    </row>
    <row r="237" spans="1:11" ht="12.75">
      <c r="A237" s="155" t="s">
        <v>83</v>
      </c>
      <c r="B237" s="156"/>
      <c r="C237" s="157"/>
      <c r="D237" s="60"/>
      <c r="E237" s="69"/>
      <c r="F237" s="69"/>
      <c r="G237" s="69"/>
      <c r="H237" s="69"/>
      <c r="I237" s="69"/>
      <c r="J237" s="69"/>
      <c r="K237" s="69"/>
    </row>
    <row r="238" spans="1:11" ht="14.25" customHeight="1">
      <c r="A238" s="160" t="s">
        <v>67</v>
      </c>
      <c r="B238" s="153"/>
      <c r="C238" s="154"/>
      <c r="D238" s="1"/>
      <c r="E238" s="15">
        <f aca="true" t="shared" si="28" ref="E238:K238">E189</f>
        <v>872353</v>
      </c>
      <c r="F238" s="15">
        <f t="shared" si="28"/>
        <v>1045307</v>
      </c>
      <c r="G238" s="15">
        <f t="shared" si="28"/>
        <v>1071061</v>
      </c>
      <c r="H238" s="15">
        <f t="shared" si="28"/>
        <v>1036467</v>
      </c>
      <c r="I238" s="15">
        <f t="shared" si="28"/>
        <v>1083859</v>
      </c>
      <c r="J238" s="15">
        <f t="shared" si="28"/>
        <v>1098859</v>
      </c>
      <c r="K238" s="15">
        <f t="shared" si="28"/>
        <v>1098859</v>
      </c>
    </row>
    <row r="239" spans="1:11" ht="12.75" customHeight="1">
      <c r="A239" s="160" t="s">
        <v>68</v>
      </c>
      <c r="B239" s="153"/>
      <c r="C239" s="154"/>
      <c r="D239" s="1"/>
      <c r="E239" s="15">
        <f aca="true" t="shared" si="29" ref="E239:K239">E228</f>
        <v>447003</v>
      </c>
      <c r="F239" s="15">
        <f>F228</f>
        <v>46670</v>
      </c>
      <c r="G239" s="15">
        <f t="shared" si="29"/>
        <v>77000</v>
      </c>
      <c r="H239" s="15">
        <f t="shared" si="29"/>
        <v>85572</v>
      </c>
      <c r="I239" s="15">
        <f t="shared" si="29"/>
        <v>95000</v>
      </c>
      <c r="J239" s="15">
        <f t="shared" si="29"/>
        <v>80000</v>
      </c>
      <c r="K239" s="15">
        <f t="shared" si="29"/>
        <v>80000</v>
      </c>
    </row>
    <row r="240" spans="1:11" ht="12.75" customHeight="1">
      <c r="A240" s="160" t="s">
        <v>121</v>
      </c>
      <c r="B240" s="153"/>
      <c r="C240" s="154"/>
      <c r="D240" s="1"/>
      <c r="E240" s="15">
        <v>0</v>
      </c>
      <c r="F240" s="15">
        <f>F229</f>
        <v>2760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</row>
    <row r="241" spans="1:11" ht="12.75" customHeight="1">
      <c r="A241" s="160" t="s">
        <v>10</v>
      </c>
      <c r="B241" s="153"/>
      <c r="C241" s="154"/>
      <c r="D241" s="1"/>
      <c r="E241" s="15">
        <f>E235</f>
        <v>193663</v>
      </c>
      <c r="F241" s="15">
        <v>88840</v>
      </c>
      <c r="G241" s="15">
        <v>0</v>
      </c>
      <c r="H241" s="15">
        <v>0</v>
      </c>
      <c r="I241" s="15">
        <f>I235</f>
        <v>0</v>
      </c>
      <c r="J241" s="15">
        <v>0</v>
      </c>
      <c r="K241" s="15">
        <f>K235</f>
        <v>0</v>
      </c>
    </row>
    <row r="242" spans="1:11" ht="12.75">
      <c r="A242" s="155" t="s">
        <v>84</v>
      </c>
      <c r="B242" s="156"/>
      <c r="C242" s="157"/>
      <c r="D242" s="60"/>
      <c r="E242" s="70">
        <f aca="true" t="shared" si="30" ref="E242:K242">SUM(E238:E241)</f>
        <v>1513019</v>
      </c>
      <c r="F242" s="70">
        <f t="shared" si="30"/>
        <v>1183577</v>
      </c>
      <c r="G242" s="70">
        <f t="shared" si="30"/>
        <v>1148061</v>
      </c>
      <c r="H242" s="70">
        <f t="shared" si="30"/>
        <v>1122039</v>
      </c>
      <c r="I242" s="70">
        <f t="shared" si="30"/>
        <v>1178859</v>
      </c>
      <c r="J242" s="70">
        <f t="shared" si="30"/>
        <v>1178859</v>
      </c>
      <c r="K242" s="70">
        <f t="shared" si="30"/>
        <v>1178859</v>
      </c>
    </row>
    <row r="243" ht="12.75">
      <c r="E243" s="17"/>
    </row>
    <row r="244" spans="1:5" ht="12.75">
      <c r="A244" s="12" t="s">
        <v>233</v>
      </c>
      <c r="E244" s="17"/>
    </row>
    <row r="246" ht="12.75">
      <c r="A246" s="12" t="s">
        <v>225</v>
      </c>
    </row>
    <row r="247" ht="12.75">
      <c r="H247" t="s">
        <v>159</v>
      </c>
    </row>
    <row r="248" ht="12.75">
      <c r="H248" t="s">
        <v>160</v>
      </c>
    </row>
    <row r="250" ht="12.75">
      <c r="A250" s="12" t="s">
        <v>226</v>
      </c>
    </row>
    <row r="290" ht="61.5">
      <c r="D290" s="137"/>
    </row>
    <row r="291" ht="61.5">
      <c r="D291" s="137"/>
    </row>
    <row r="292" ht="61.5">
      <c r="D292" s="137"/>
    </row>
  </sheetData>
  <sheetProtection/>
  <mergeCells count="42">
    <mergeCell ref="A23:C23"/>
    <mergeCell ref="A6:C6"/>
    <mergeCell ref="A18:C18"/>
    <mergeCell ref="A1:F1"/>
    <mergeCell ref="A3:A4"/>
    <mergeCell ref="C3:C4"/>
    <mergeCell ref="D3:D4"/>
    <mergeCell ref="B3:B4"/>
    <mergeCell ref="A48:C48"/>
    <mergeCell ref="A52:C52"/>
    <mergeCell ref="A93:C93"/>
    <mergeCell ref="A104:C104"/>
    <mergeCell ref="A116:C116"/>
    <mergeCell ref="A40:C40"/>
    <mergeCell ref="A120:C120"/>
    <mergeCell ref="A129:C129"/>
    <mergeCell ref="A65:C65"/>
    <mergeCell ref="A71:C71"/>
    <mergeCell ref="A86:C86"/>
    <mergeCell ref="A57:C57"/>
    <mergeCell ref="A84:C84"/>
    <mergeCell ref="A102:C102"/>
    <mergeCell ref="A127:C127"/>
    <mergeCell ref="A228:C228"/>
    <mergeCell ref="A143:C143"/>
    <mergeCell ref="A156:C156"/>
    <mergeCell ref="A239:C239"/>
    <mergeCell ref="A241:C241"/>
    <mergeCell ref="A235:C235"/>
    <mergeCell ref="A231:C231"/>
    <mergeCell ref="A177:C177"/>
    <mergeCell ref="A240:C240"/>
    <mergeCell ref="A34:C34"/>
    <mergeCell ref="A139:C139"/>
    <mergeCell ref="A32:C32"/>
    <mergeCell ref="A242:C242"/>
    <mergeCell ref="A167:C167"/>
    <mergeCell ref="A180:C180"/>
    <mergeCell ref="A237:C237"/>
    <mergeCell ref="A238:C238"/>
    <mergeCell ref="A189:C189"/>
    <mergeCell ref="A191:C191"/>
  </mergeCells>
  <printOptions/>
  <pageMargins left="0.25" right="0.1875" top="0.4" bottom="0.23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0" customWidth="1"/>
    <col min="2" max="3" width="11.7109375" style="0" customWidth="1"/>
    <col min="4" max="4" width="44.140625" style="0" customWidth="1"/>
    <col min="5" max="5" width="10.7109375" style="0" customWidth="1"/>
  </cols>
  <sheetData>
    <row r="1" spans="1:5" ht="12.75">
      <c r="A1" s="13"/>
      <c r="B1" s="13"/>
      <c r="C1" s="2"/>
      <c r="D1" s="2"/>
      <c r="E1" s="2"/>
    </row>
    <row r="2" spans="1:5" ht="12.75">
      <c r="A2" s="73"/>
      <c r="B2" s="73"/>
      <c r="C2" s="74"/>
      <c r="D2" s="75"/>
      <c r="E2" s="74"/>
    </row>
    <row r="3" spans="1:5" ht="12.75">
      <c r="A3" s="73"/>
      <c r="B3" s="73"/>
      <c r="C3" s="74"/>
      <c r="D3" s="74"/>
      <c r="E3" s="74"/>
    </row>
    <row r="4" spans="1:5" ht="12.75">
      <c r="A4" s="73"/>
      <c r="B4" s="73"/>
      <c r="C4" s="75"/>
      <c r="D4" s="75"/>
      <c r="E4" s="82"/>
    </row>
    <row r="5" spans="1:5" ht="12.75">
      <c r="A5" s="74"/>
      <c r="B5" s="74"/>
      <c r="C5" s="83"/>
      <c r="D5" s="74"/>
      <c r="E5" s="74"/>
    </row>
    <row r="6" spans="1:5" ht="12.75">
      <c r="A6" s="74"/>
      <c r="B6" s="74"/>
      <c r="C6" s="74"/>
      <c r="D6" s="75"/>
      <c r="E6" s="75"/>
    </row>
    <row r="7" spans="1:5" ht="12.75">
      <c r="A7" s="74"/>
      <c r="B7" s="74"/>
      <c r="C7" s="74"/>
      <c r="D7" s="74"/>
      <c r="E7" s="74"/>
    </row>
    <row r="8" spans="1:5" ht="12.75">
      <c r="A8" s="74"/>
      <c r="B8" s="74"/>
      <c r="C8" s="74"/>
      <c r="D8" s="74"/>
      <c r="E8" s="74"/>
    </row>
    <row r="9" spans="1:5" ht="12.75">
      <c r="A9" s="179"/>
      <c r="B9" s="179"/>
      <c r="C9" s="180"/>
      <c r="D9" s="180"/>
      <c r="E9" s="180"/>
    </row>
    <row r="10" spans="1:5" ht="12.75">
      <c r="A10" s="84"/>
      <c r="B10" s="84"/>
      <c r="C10" s="85"/>
      <c r="D10" s="84"/>
      <c r="E10" s="82"/>
    </row>
    <row r="11" spans="1:5" ht="12.75">
      <c r="A11" s="83"/>
      <c r="B11" s="83"/>
      <c r="C11" s="83"/>
      <c r="D11" s="74"/>
      <c r="E11" s="74"/>
    </row>
    <row r="12" spans="1:5" ht="12.75">
      <c r="A12" s="83"/>
      <c r="B12" s="83"/>
      <c r="C12" s="83"/>
      <c r="D12" s="74"/>
      <c r="E12" s="74"/>
    </row>
    <row r="13" spans="1:5" ht="12.75">
      <c r="A13" s="83"/>
      <c r="B13" s="83"/>
      <c r="C13" s="83"/>
      <c r="D13" s="74"/>
      <c r="E13" s="74"/>
    </row>
    <row r="14" spans="1:5" ht="12.75">
      <c r="A14" s="83"/>
      <c r="B14" s="83"/>
      <c r="C14" s="83"/>
      <c r="D14" s="74"/>
      <c r="E14" s="74"/>
    </row>
    <row r="15" spans="1:5" ht="12.75">
      <c r="A15" s="83"/>
      <c r="B15" s="83"/>
      <c r="C15" s="83"/>
      <c r="D15" s="75"/>
      <c r="E15" s="75"/>
    </row>
    <row r="16" spans="1:5" ht="12.75">
      <c r="A16" s="83"/>
      <c r="B16" s="83"/>
      <c r="C16" s="83"/>
      <c r="D16" s="74"/>
      <c r="E16" s="74"/>
    </row>
    <row r="17" spans="1:7" ht="12.75">
      <c r="A17" s="83"/>
      <c r="B17" s="83"/>
      <c r="C17" s="83"/>
      <c r="D17" s="74"/>
      <c r="E17" s="74"/>
      <c r="G17" s="1"/>
    </row>
    <row r="18" spans="1:5" ht="12.75">
      <c r="A18" s="181"/>
      <c r="B18" s="181"/>
      <c r="C18" s="181"/>
      <c r="D18" s="181"/>
      <c r="E18" s="181"/>
    </row>
    <row r="19" spans="1:5" ht="12.75">
      <c r="A19" s="86"/>
      <c r="B19" s="87"/>
      <c r="C19" s="86"/>
      <c r="D19" s="86"/>
      <c r="E19" s="82"/>
    </row>
    <row r="20" spans="1:5" ht="12.75">
      <c r="A20" s="83"/>
      <c r="B20" s="83"/>
      <c r="C20" s="83"/>
      <c r="D20" s="74"/>
      <c r="E20" s="74"/>
    </row>
    <row r="21" spans="1:5" ht="12.75">
      <c r="A21" s="83"/>
      <c r="B21" s="83"/>
      <c r="C21" s="83"/>
      <c r="D21" s="74"/>
      <c r="E21" s="74"/>
    </row>
    <row r="22" spans="1:5" ht="12.75">
      <c r="A22" s="83"/>
      <c r="B22" s="83"/>
      <c r="C22" s="83"/>
      <c r="D22" s="74"/>
      <c r="E22" s="74"/>
    </row>
    <row r="23" spans="1:5" ht="12.75">
      <c r="A23" s="83"/>
      <c r="B23" s="83"/>
      <c r="C23" s="83"/>
      <c r="D23" s="74"/>
      <c r="E23" s="74"/>
    </row>
    <row r="24" spans="1:5" ht="12.75">
      <c r="A24" s="83"/>
      <c r="B24" s="83"/>
      <c r="C24" s="83"/>
      <c r="D24" s="75"/>
      <c r="E24" s="75"/>
    </row>
    <row r="25" spans="1:5" ht="12.75">
      <c r="A25" s="83"/>
      <c r="B25" s="83"/>
      <c r="C25" s="83"/>
      <c r="D25" s="74"/>
      <c r="E25" s="74"/>
    </row>
    <row r="26" spans="1:5" ht="12.75">
      <c r="A26" s="83"/>
      <c r="B26" s="83"/>
      <c r="C26" s="83"/>
      <c r="D26" s="74"/>
      <c r="E26" s="74"/>
    </row>
    <row r="27" spans="1:5" ht="12.75">
      <c r="A27" s="181"/>
      <c r="B27" s="181"/>
      <c r="C27" s="181"/>
      <c r="D27" s="181"/>
      <c r="E27" s="181"/>
    </row>
    <row r="28" spans="1:5" ht="12.75">
      <c r="A28" s="86"/>
      <c r="B28" s="86"/>
      <c r="C28" s="86"/>
      <c r="D28" s="86"/>
      <c r="E28" s="82"/>
    </row>
    <row r="29" spans="1:5" ht="12.75">
      <c r="A29" s="83"/>
      <c r="B29" s="83"/>
      <c r="C29" s="83"/>
      <c r="D29" s="83"/>
      <c r="E29" s="74"/>
    </row>
    <row r="30" spans="1:5" ht="12.75">
      <c r="A30" s="83"/>
      <c r="B30" s="83"/>
      <c r="C30" s="83"/>
      <c r="D30" s="75"/>
      <c r="E30" s="75"/>
    </row>
    <row r="31" spans="1:5" ht="12.75">
      <c r="A31" s="83"/>
      <c r="B31" s="83"/>
      <c r="C31" s="83"/>
      <c r="D31" s="74"/>
      <c r="E31" s="74"/>
    </row>
    <row r="32" spans="1:5" ht="12.75">
      <c r="A32" s="83"/>
      <c r="B32" s="83"/>
      <c r="C32" s="83"/>
      <c r="D32" s="74"/>
      <c r="E32" s="74"/>
    </row>
    <row r="33" spans="1:5" ht="12.75">
      <c r="A33" s="83"/>
      <c r="B33" s="83"/>
      <c r="C33" s="83"/>
      <c r="D33" s="74"/>
      <c r="E33" s="74"/>
    </row>
    <row r="34" spans="1:5" ht="12.75">
      <c r="A34" s="83"/>
      <c r="B34" s="83"/>
      <c r="C34" s="83"/>
      <c r="D34" s="74"/>
      <c r="E34" s="74"/>
    </row>
    <row r="35" spans="1:5" ht="12.75">
      <c r="A35" s="81"/>
      <c r="B35" s="74"/>
      <c r="C35" s="83"/>
      <c r="D35" s="74"/>
      <c r="E35" s="74"/>
    </row>
    <row r="36" spans="1:5" ht="12.75">
      <c r="A36" s="74"/>
      <c r="B36" s="74"/>
      <c r="C36" s="83"/>
      <c r="D36" s="74"/>
      <c r="E36" s="74"/>
    </row>
    <row r="37" spans="1:5" ht="12.75">
      <c r="A37" s="81"/>
      <c r="B37" s="74"/>
      <c r="C37" s="83"/>
      <c r="D37" s="74"/>
      <c r="E37" s="74"/>
    </row>
    <row r="38" spans="1:5" ht="12.75">
      <c r="A38" s="74"/>
      <c r="B38" s="74"/>
      <c r="C38" s="83"/>
      <c r="D38" s="74"/>
      <c r="E38" s="74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</sheetData>
  <sheetProtection/>
  <mergeCells count="3">
    <mergeCell ref="A9:E9"/>
    <mergeCell ref="A18:E18"/>
    <mergeCell ref="A27:E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4.00390625" style="0" customWidth="1"/>
    <col min="2" max="2" width="16.57421875" style="0" customWidth="1"/>
    <col min="3" max="3" width="3.7109375" style="0" customWidth="1"/>
    <col min="4" max="4" width="19.00390625" style="0" bestFit="1" customWidth="1"/>
    <col min="5" max="5" width="14.00390625" style="0" customWidth="1"/>
    <col min="6" max="6" width="13.140625" style="0" customWidth="1"/>
    <col min="7" max="7" width="15.421875" style="0" customWidth="1"/>
  </cols>
  <sheetData>
    <row r="1" spans="1:10" ht="12.75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s="20" customFormat="1" ht="12.75">
      <c r="A3" s="146" t="s">
        <v>41</v>
      </c>
      <c r="B3" s="146"/>
      <c r="C3" s="146"/>
      <c r="D3" s="126">
        <v>0</v>
      </c>
      <c r="E3" s="88"/>
      <c r="F3" s="88"/>
      <c r="G3" s="88"/>
      <c r="H3" s="88"/>
      <c r="I3" s="88"/>
      <c r="J3" s="88"/>
    </row>
    <row r="4" spans="1:10" ht="12.75">
      <c r="A4" s="146" t="s">
        <v>29</v>
      </c>
      <c r="B4" s="146"/>
      <c r="C4" s="146"/>
      <c r="D4" s="126">
        <v>0</v>
      </c>
      <c r="E4" s="88"/>
      <c r="F4" s="88"/>
      <c r="G4" s="88"/>
      <c r="H4" s="79"/>
      <c r="I4" s="79"/>
      <c r="J4" s="79"/>
    </row>
    <row r="5" spans="1:10" ht="12.75">
      <c r="A5" s="182" t="s">
        <v>9</v>
      </c>
      <c r="B5" s="182"/>
      <c r="C5" s="182"/>
      <c r="D5" s="126">
        <v>0</v>
      </c>
      <c r="E5" s="79"/>
      <c r="F5" s="79"/>
      <c r="G5" s="79"/>
      <c r="H5" s="79"/>
      <c r="I5" s="79"/>
      <c r="J5" s="79"/>
    </row>
    <row r="6" spans="1:10" ht="12.75">
      <c r="A6" s="146" t="s">
        <v>42</v>
      </c>
      <c r="B6" s="146"/>
      <c r="C6" s="146"/>
      <c r="D6" s="126">
        <v>0</v>
      </c>
      <c r="E6" s="76"/>
      <c r="F6" s="76"/>
      <c r="G6" s="76"/>
      <c r="H6" s="79"/>
      <c r="I6" s="79"/>
      <c r="J6" s="79"/>
    </row>
    <row r="7" spans="1:10" ht="12.75">
      <c r="A7" s="160"/>
      <c r="B7" s="153"/>
      <c r="C7" s="154"/>
      <c r="D7" s="77"/>
      <c r="E7" s="90"/>
      <c r="F7" s="90"/>
      <c r="G7" s="90"/>
      <c r="H7" s="79"/>
      <c r="I7" s="79"/>
      <c r="J7" s="79"/>
    </row>
    <row r="8" spans="1:10" ht="12.75">
      <c r="A8" s="155" t="s">
        <v>43</v>
      </c>
      <c r="B8" s="156"/>
      <c r="C8" s="157"/>
      <c r="D8" s="77">
        <v>0</v>
      </c>
      <c r="E8" s="78"/>
      <c r="F8" s="78"/>
      <c r="G8" s="90"/>
      <c r="H8" s="79"/>
      <c r="I8" s="79"/>
      <c r="J8" s="79"/>
    </row>
    <row r="9" spans="1:10" ht="12.75">
      <c r="A9" s="78"/>
      <c r="B9" s="89"/>
      <c r="C9" s="79"/>
      <c r="D9" s="77"/>
      <c r="E9" s="90"/>
      <c r="F9" s="90"/>
      <c r="G9" s="90"/>
      <c r="H9" s="79"/>
      <c r="I9" s="79"/>
      <c r="J9" s="79"/>
    </row>
    <row r="10" spans="1:10" ht="12.75">
      <c r="A10" s="155" t="s">
        <v>83</v>
      </c>
      <c r="B10" s="156"/>
      <c r="C10" s="157"/>
      <c r="D10" s="77"/>
      <c r="E10" s="90"/>
      <c r="F10" s="90"/>
      <c r="G10" s="90"/>
      <c r="H10" s="79"/>
      <c r="I10" s="79"/>
      <c r="J10" s="79"/>
    </row>
    <row r="11" spans="1:10" ht="12.75">
      <c r="A11" s="160" t="s">
        <v>67</v>
      </c>
      <c r="B11" s="153"/>
      <c r="C11" s="154"/>
      <c r="D11" s="126">
        <v>0</v>
      </c>
      <c r="E11" s="90"/>
      <c r="F11" s="90"/>
      <c r="G11" s="90"/>
      <c r="H11" s="79"/>
      <c r="I11" s="79"/>
      <c r="J11" s="79"/>
    </row>
    <row r="12" spans="1:10" ht="12.75">
      <c r="A12" s="160" t="s">
        <v>68</v>
      </c>
      <c r="B12" s="153"/>
      <c r="C12" s="154"/>
      <c r="D12" s="126">
        <v>0</v>
      </c>
      <c r="E12" s="90"/>
      <c r="F12" s="90"/>
      <c r="G12" s="90"/>
      <c r="H12" s="79"/>
      <c r="I12" s="79"/>
      <c r="J12" s="79"/>
    </row>
    <row r="13" spans="1:10" ht="12.75">
      <c r="A13" s="160" t="s">
        <v>121</v>
      </c>
      <c r="B13" s="153"/>
      <c r="C13" s="154"/>
      <c r="D13" s="126">
        <v>0</v>
      </c>
      <c r="E13" s="78"/>
      <c r="F13" s="78"/>
      <c r="G13" s="78"/>
      <c r="H13" s="79"/>
      <c r="I13" s="79"/>
      <c r="J13" s="79"/>
    </row>
    <row r="14" spans="1:10" ht="12.75">
      <c r="A14" s="160" t="s">
        <v>10</v>
      </c>
      <c r="B14" s="153"/>
      <c r="C14" s="154"/>
      <c r="D14" s="126">
        <v>0</v>
      </c>
      <c r="E14" s="90"/>
      <c r="F14" s="90"/>
      <c r="G14" s="90"/>
      <c r="H14" s="79"/>
      <c r="I14" s="79"/>
      <c r="J14" s="79"/>
    </row>
    <row r="15" spans="1:10" ht="12.75">
      <c r="A15" s="155" t="s">
        <v>84</v>
      </c>
      <c r="B15" s="156"/>
      <c r="C15" s="157"/>
      <c r="D15" s="77">
        <v>0</v>
      </c>
      <c r="E15" s="78"/>
      <c r="F15" s="78"/>
      <c r="G15" s="78"/>
      <c r="H15" s="79"/>
      <c r="I15" s="79"/>
      <c r="J15" s="79"/>
    </row>
    <row r="16" spans="1:10" ht="12.75">
      <c r="A16" s="77"/>
      <c r="B16" s="89"/>
      <c r="C16" s="79"/>
      <c r="D16" s="79"/>
      <c r="E16" s="79"/>
      <c r="F16" s="79"/>
      <c r="G16" s="79"/>
      <c r="H16" s="79"/>
      <c r="I16" s="79"/>
      <c r="J16" s="79"/>
    </row>
    <row r="17" spans="1:10" ht="12.75">
      <c r="A17" s="78"/>
      <c r="B17" s="89"/>
      <c r="C17" s="79"/>
      <c r="D17" s="79"/>
      <c r="E17" s="79"/>
      <c r="F17" s="80"/>
      <c r="G17" s="92"/>
      <c r="H17" s="79"/>
      <c r="I17" s="79"/>
      <c r="J17" s="79"/>
    </row>
    <row r="18" spans="1:10" ht="12.75">
      <c r="A18" s="78"/>
      <c r="B18" s="89"/>
      <c r="C18" s="79"/>
      <c r="D18" s="79"/>
      <c r="E18" s="79"/>
      <c r="F18" s="79"/>
      <c r="G18" s="79"/>
      <c r="H18" s="79"/>
      <c r="I18" s="79"/>
      <c r="J18" s="79"/>
    </row>
    <row r="19" spans="1:10" ht="12.75">
      <c r="A19" s="78"/>
      <c r="B19" s="91"/>
      <c r="C19" s="79"/>
      <c r="D19" s="79"/>
      <c r="E19" s="79"/>
      <c r="F19" s="79"/>
      <c r="G19" s="79"/>
      <c r="H19" s="79"/>
      <c r="I19" s="79"/>
      <c r="J19" s="79"/>
    </row>
    <row r="20" spans="1:10" ht="12.75">
      <c r="A20" s="77"/>
      <c r="B20" s="89"/>
      <c r="C20" s="79"/>
      <c r="D20" s="79"/>
      <c r="E20" s="79"/>
      <c r="F20" s="79"/>
      <c r="G20" s="79"/>
      <c r="H20" s="79"/>
      <c r="I20" s="79"/>
      <c r="J20" s="79"/>
    </row>
    <row r="21" spans="1:10" ht="12.75">
      <c r="A21" s="86"/>
      <c r="B21" s="87"/>
      <c r="C21" s="82"/>
      <c r="D21" s="79"/>
      <c r="E21" s="79"/>
      <c r="F21" s="79"/>
      <c r="G21" s="79"/>
      <c r="H21" s="79"/>
      <c r="I21" s="79"/>
      <c r="J21" s="79"/>
    </row>
    <row r="22" spans="1:10" ht="12.75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7" ht="12.75">
      <c r="A23" s="12"/>
      <c r="B23" s="26"/>
      <c r="D23" s="79"/>
      <c r="E23" s="79"/>
      <c r="F23" s="79"/>
      <c r="G23" s="79"/>
    </row>
    <row r="26" spans="4:7" ht="12.75">
      <c r="D26" s="22"/>
      <c r="E26" s="22"/>
      <c r="G26" t="s">
        <v>26</v>
      </c>
    </row>
    <row r="27" spans="1:3" ht="12.75">
      <c r="A27" s="24"/>
      <c r="B27" s="24"/>
      <c r="C27" s="24"/>
    </row>
    <row r="28" spans="1:3" ht="12.75">
      <c r="A28" s="23"/>
      <c r="B28" s="23"/>
      <c r="C28" s="22"/>
    </row>
    <row r="29" spans="1:3" ht="12.75">
      <c r="A29" s="11"/>
      <c r="B29" s="11"/>
      <c r="C29" s="6"/>
    </row>
    <row r="30" spans="1:3" ht="12.75">
      <c r="A30" s="11"/>
      <c r="B30" s="11"/>
      <c r="C30" s="21"/>
    </row>
    <row r="31" spans="1:3" ht="12.75">
      <c r="A31" s="11"/>
      <c r="B31" s="11"/>
      <c r="C31" s="6"/>
    </row>
    <row r="32" spans="1:5" ht="12.75">
      <c r="A32" s="11"/>
      <c r="B32" s="11"/>
      <c r="C32" s="6"/>
      <c r="D32" s="24"/>
      <c r="E32" s="24"/>
    </row>
    <row r="33" spans="1:5" ht="12.75">
      <c r="A33" s="11"/>
      <c r="B33" s="11"/>
      <c r="C33" s="6"/>
      <c r="D33" s="22"/>
      <c r="E33" s="22"/>
    </row>
    <row r="34" spans="1:5" ht="12.75">
      <c r="A34" s="11"/>
      <c r="B34" s="11"/>
      <c r="C34" s="6"/>
      <c r="D34" s="6"/>
      <c r="E34" s="6"/>
    </row>
    <row r="35" spans="1:5" ht="12.75">
      <c r="A35" s="11"/>
      <c r="B35" s="6"/>
      <c r="C35" s="6"/>
      <c r="D35" s="21"/>
      <c r="E35" s="21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8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8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4:5" ht="12.75">
      <c r="D44" s="6"/>
      <c r="E44" s="6"/>
    </row>
    <row r="45" spans="4:5" ht="12.75">
      <c r="D45" s="6"/>
      <c r="E45" s="6"/>
    </row>
    <row r="46" spans="4:5" ht="12.75">
      <c r="D46" s="6"/>
      <c r="E46" s="6"/>
    </row>
    <row r="47" spans="4:5" ht="12.75">
      <c r="D47" s="6"/>
      <c r="E47" s="6"/>
    </row>
    <row r="48" spans="4:5" ht="12.75">
      <c r="D48" s="6"/>
      <c r="E48" s="6"/>
    </row>
  </sheetData>
  <sheetProtection/>
  <mergeCells count="12">
    <mergeCell ref="A3:C3"/>
    <mergeCell ref="A4:C4"/>
    <mergeCell ref="A5:C5"/>
    <mergeCell ref="A6:C6"/>
    <mergeCell ref="A7:C7"/>
    <mergeCell ref="A8:C8"/>
    <mergeCell ref="A10:C10"/>
    <mergeCell ref="A11:C11"/>
    <mergeCell ref="A12:C12"/>
    <mergeCell ref="A13:C13"/>
    <mergeCell ref="A14:C14"/>
    <mergeCell ref="A15:C15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PAVLÁKOVÁ Mária</cp:lastModifiedBy>
  <cp:lastPrinted>2020-11-19T08:36:00Z</cp:lastPrinted>
  <dcterms:created xsi:type="dcterms:W3CDTF">2008-05-26T06:15:06Z</dcterms:created>
  <dcterms:modified xsi:type="dcterms:W3CDTF">2020-11-26T11:03:21Z</dcterms:modified>
  <cp:category/>
  <cp:version/>
  <cp:contentType/>
  <cp:contentStatus/>
</cp:coreProperties>
</file>